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eseditionsprotegezvous.sharepoint.com/sites/ProjetsSpeciaux/Documents partages/PROJETS SPÉCIAUX/Finances perso/"/>
    </mc:Choice>
  </mc:AlternateContent>
  <xr:revisionPtr revIDLastSave="615" documentId="8_{E1D8D582-B874-4456-987A-CA70C1089D79}" xr6:coauthVersionLast="47" xr6:coauthVersionMax="47" xr10:uidLastSave="{DE5B17D7-88F7-48AD-885D-AC68A29C61F2}"/>
  <bookViews>
    <workbookView xWindow="-27735" yWindow="2550" windowWidth="25680" windowHeight="11175" tabRatio="905" firstSheet="15" activeTab="28" xr2:uid="{00000000-000D-0000-FFFF-FFFF00000000}"/>
  </bookViews>
  <sheets>
    <sheet name="Année" sheetId="1" r:id="rId1"/>
    <sheet name="Bilan des dépenses" sheetId="2" r:id="rId2"/>
    <sheet name="Prévoyez vos dépenses" sheetId="3" r:id="rId3"/>
    <sheet name="Évaluez vos avoirs" sheetId="4" r:id="rId4"/>
    <sheet name="Prévisions budgétaires" sheetId="5" r:id="rId5"/>
    <sheet name="Janvier" sheetId="6" r:id="rId6"/>
    <sheet name="Grille janvier" sheetId="7" r:id="rId7"/>
    <sheet name="Février" sheetId="8" r:id="rId8"/>
    <sheet name="Grille février" sheetId="9" r:id="rId9"/>
    <sheet name="Mars" sheetId="10" r:id="rId10"/>
    <sheet name="Grille mars" sheetId="11" r:id="rId11"/>
    <sheet name="Avril" sheetId="12" r:id="rId12"/>
    <sheet name="Grille avril" sheetId="13" r:id="rId13"/>
    <sheet name="Mai" sheetId="14" r:id="rId14"/>
    <sheet name="Grille mai" sheetId="15" r:id="rId15"/>
    <sheet name="Juin" sheetId="16" r:id="rId16"/>
    <sheet name="Grille juin" sheetId="17" r:id="rId17"/>
    <sheet name="Juillet" sheetId="18" r:id="rId18"/>
    <sheet name="Grille juillet" sheetId="19" r:id="rId19"/>
    <sheet name="Août" sheetId="20" r:id="rId20"/>
    <sheet name="Grille août" sheetId="21" r:id="rId21"/>
    <sheet name="Septembre" sheetId="22" r:id="rId22"/>
    <sheet name="Grille septembre" sheetId="23" r:id="rId23"/>
    <sheet name="Octobre" sheetId="24" r:id="rId24"/>
    <sheet name="Grille octobre" sheetId="25" r:id="rId25"/>
    <sheet name="Novembre" sheetId="26" r:id="rId26"/>
    <sheet name="Grille novembre" sheetId="27" r:id="rId27"/>
    <sheet name="Décembre" sheetId="28" r:id="rId28"/>
    <sheet name="Grille décembre" sheetId="29" r:id="rId29"/>
    <sheet name="Cumul-de-l'année" sheetId="31" r:id="rId30"/>
    <sheet name="Procédure de mise à jour" sheetId="32" r:id="rId31"/>
  </sheets>
  <definedNames>
    <definedName name="_xlnm.Print_Titles" localSheetId="20">'Grille août'!$A:$B</definedName>
    <definedName name="_xlnm.Print_Titles" localSheetId="12">'Grille avril'!$A:$B</definedName>
    <definedName name="_xlnm.Print_Titles" localSheetId="28">'Grille décembre'!$A:$B</definedName>
    <definedName name="_xlnm.Print_Titles" localSheetId="8">'Grille février'!$A:$B</definedName>
    <definedName name="_xlnm.Print_Titles" localSheetId="6">'Grille janvier'!$A:$B</definedName>
    <definedName name="_xlnm.Print_Titles" localSheetId="18">'Grille juillet'!$A:$B</definedName>
    <definedName name="_xlnm.Print_Titles" localSheetId="16">'Grille juin'!$A:$B</definedName>
    <definedName name="_xlnm.Print_Titles" localSheetId="14">'Grille mai'!$A:$B</definedName>
    <definedName name="_xlnm.Print_Titles" localSheetId="10">'Grille mars'!$A:$B</definedName>
    <definedName name="_xlnm.Print_Titles" localSheetId="26">'Grille novembre'!$A:$B</definedName>
    <definedName name="_xlnm.Print_Titles" localSheetId="24">'Grille octobre'!$A:$B</definedName>
    <definedName name="_xlnm.Print_Titles" localSheetId="22">'Grille septembre'!$A:$B</definedName>
    <definedName name="_xlnm.Print_Area" localSheetId="3">'Évaluez vos avoirs'!$B$1:$E$62</definedName>
    <definedName name="_xlnm.Print_Area" localSheetId="20">'Grille août'!$A$1:$V$43</definedName>
    <definedName name="_xlnm.Print_Area" localSheetId="12">'Grille avril'!$A$1:$V$43</definedName>
    <definedName name="_xlnm.Print_Area" localSheetId="28">'Grille décembre'!$A$1:$V$43</definedName>
    <definedName name="_xlnm.Print_Area" localSheetId="8">'Grille février'!$A$1:$V$43</definedName>
    <definedName name="_xlnm.Print_Area" localSheetId="6">'Grille janvier'!$A$1:$V$43</definedName>
    <definedName name="_xlnm.Print_Area" localSheetId="18">'Grille juillet'!$A$1:$V$43</definedName>
    <definedName name="_xlnm.Print_Area" localSheetId="16">'Grille juin'!$A$1:$V$43</definedName>
    <definedName name="_xlnm.Print_Area" localSheetId="14">'Grille mai'!$A$1:$V$43</definedName>
    <definedName name="_xlnm.Print_Area" localSheetId="10">'Grille mars'!$A$1:$V$43</definedName>
    <definedName name="_xlnm.Print_Area" localSheetId="26">'Grille novembre'!$A$1:$V$43</definedName>
    <definedName name="_xlnm.Print_Area" localSheetId="24">'Grille octobre'!$A$1:$V$43</definedName>
    <definedName name="_xlnm.Print_Area" localSheetId="22">'Grille septembre'!$A$1:$V$43</definedName>
    <definedName name="_xlnm.Print_Area" localSheetId="5">Janvier!$A$1:$V$69</definedName>
    <definedName name="_xlnm.Print_Area" localSheetId="30">'Procédure de mise à jour'!$B$2:$P$20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0" l="1"/>
  <c r="F9" i="20"/>
  <c r="F27" i="14"/>
  <c r="F9" i="14"/>
  <c r="D50" i="31"/>
  <c r="D49" i="31"/>
  <c r="D48" i="31"/>
  <c r="D47" i="31"/>
  <c r="D46" i="31"/>
  <c r="D45" i="31"/>
  <c r="D44" i="31"/>
  <c r="D43" i="31"/>
  <c r="D42" i="31"/>
  <c r="D31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29" i="31" s="1"/>
  <c r="D15" i="31"/>
  <c r="D14" i="31"/>
  <c r="D11" i="31"/>
  <c r="D10" i="31"/>
  <c r="D9" i="31"/>
  <c r="D8" i="31"/>
  <c r="D7" i="31"/>
  <c r="G5" i="8"/>
  <c r="H21" i="6"/>
  <c r="H6" i="6"/>
  <c r="H3" i="6"/>
  <c r="G3" i="8"/>
  <c r="E7" i="31" s="1"/>
  <c r="F8" i="31"/>
  <c r="G3" i="10"/>
  <c r="F7" i="31" s="1"/>
  <c r="D41" i="31"/>
  <c r="D40" i="31"/>
  <c r="D39" i="31"/>
  <c r="D38" i="31"/>
  <c r="D37" i="31"/>
  <c r="D36" i="31"/>
  <c r="D35" i="31"/>
  <c r="D34" i="31"/>
  <c r="D33" i="31"/>
  <c r="D32" i="31"/>
  <c r="C9" i="6"/>
  <c r="C27" i="6" s="1"/>
  <c r="V66" i="6"/>
  <c r="V65" i="6"/>
  <c r="V64" i="6"/>
  <c r="V63" i="6"/>
  <c r="V62" i="6"/>
  <c r="V61" i="6"/>
  <c r="V60" i="6"/>
  <c r="V59" i="6"/>
  <c r="V58" i="6"/>
  <c r="H4" i="6"/>
  <c r="H5" i="6"/>
  <c r="H7" i="6"/>
  <c r="H11" i="6"/>
  <c r="H12" i="6"/>
  <c r="H13" i="6"/>
  <c r="H14" i="6"/>
  <c r="H15" i="6"/>
  <c r="H16" i="6"/>
  <c r="H17" i="6"/>
  <c r="H18" i="6"/>
  <c r="H19" i="6"/>
  <c r="H20" i="6"/>
  <c r="H22" i="6"/>
  <c r="H23" i="6"/>
  <c r="H24" i="6"/>
  <c r="H25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G8" i="6"/>
  <c r="G26" i="6"/>
  <c r="G49" i="6"/>
  <c r="F8" i="6"/>
  <c r="F26" i="6"/>
  <c r="F49" i="6"/>
  <c r="E8" i="6"/>
  <c r="E26" i="6"/>
  <c r="E49" i="6"/>
  <c r="D8" i="6"/>
  <c r="D26" i="6"/>
  <c r="D49" i="6"/>
  <c r="C8" i="6"/>
  <c r="C26" i="6"/>
  <c r="C50" i="6" s="1"/>
  <c r="C49" i="6"/>
  <c r="W44" i="6"/>
  <c r="W32" i="6"/>
  <c r="P43" i="6"/>
  <c r="P45" i="6"/>
  <c r="G9" i="6"/>
  <c r="G27" i="6" s="1"/>
  <c r="J5" i="6"/>
  <c r="K5" i="6" s="1"/>
  <c r="L5" i="6" s="1"/>
  <c r="M5" i="6" s="1"/>
  <c r="F9" i="6"/>
  <c r="F27" i="6" s="1"/>
  <c r="E9" i="6"/>
  <c r="E27" i="6" s="1"/>
  <c r="D9" i="6"/>
  <c r="D27" i="6" s="1"/>
  <c r="AB2" i="6"/>
  <c r="X1" i="28"/>
  <c r="X1" i="26"/>
  <c r="J5" i="26"/>
  <c r="K5" i="26" s="1"/>
  <c r="L5" i="26" s="1"/>
  <c r="M5" i="26" s="1"/>
  <c r="X2" i="26" s="1"/>
  <c r="X1" i="24"/>
  <c r="J5" i="24"/>
  <c r="K5" i="24" s="1"/>
  <c r="L5" i="24" s="1"/>
  <c r="M5" i="24" s="1"/>
  <c r="AA2" i="22"/>
  <c r="W1" i="22"/>
  <c r="X1" i="20"/>
  <c r="J5" i="20"/>
  <c r="K5" i="20" s="1"/>
  <c r="L5" i="20" s="1"/>
  <c r="M5" i="20" s="1"/>
  <c r="X2" i="20" s="1"/>
  <c r="AB2" i="18"/>
  <c r="X1" i="18"/>
  <c r="J5" i="18"/>
  <c r="K5" i="18" s="1"/>
  <c r="L5" i="18" s="1"/>
  <c r="M5" i="18" s="1"/>
  <c r="W1" i="16"/>
  <c r="X1" i="14"/>
  <c r="J5" i="14"/>
  <c r="K5" i="14" s="1"/>
  <c r="L5" i="14" s="1"/>
  <c r="M5" i="14" s="1"/>
  <c r="X2" i="14" s="1"/>
  <c r="AB2" i="12"/>
  <c r="X1" i="12"/>
  <c r="J5" i="12"/>
  <c r="K5" i="12" s="1"/>
  <c r="L5" i="12" s="1"/>
  <c r="M5" i="12" s="1"/>
  <c r="W1" i="10"/>
  <c r="W1" i="8"/>
  <c r="I5" i="8"/>
  <c r="J5" i="8" s="1"/>
  <c r="K5" i="8" s="1"/>
  <c r="L5" i="8" s="1"/>
  <c r="W2" i="8"/>
  <c r="G9" i="28"/>
  <c r="AB2" i="20"/>
  <c r="AA2" i="8"/>
  <c r="B38" i="9" s="1"/>
  <c r="AA2" i="10"/>
  <c r="AA2" i="16"/>
  <c r="AB2" i="14"/>
  <c r="AB2" i="24"/>
  <c r="AB2" i="28"/>
  <c r="J5" i="28"/>
  <c r="K5" i="28" s="1"/>
  <c r="L5" i="28" s="1"/>
  <c r="M5" i="28" s="1"/>
  <c r="X2" i="28" s="1"/>
  <c r="AB2" i="26"/>
  <c r="I5" i="22"/>
  <c r="J5" i="22" s="1"/>
  <c r="K5" i="22" s="1"/>
  <c r="L5" i="22" s="1"/>
  <c r="W2" i="22" s="1"/>
  <c r="I5" i="16"/>
  <c r="J5" i="16" s="1"/>
  <c r="K5" i="16" s="1"/>
  <c r="L5" i="16" s="1"/>
  <c r="W2" i="16" s="1"/>
  <c r="I5" i="10"/>
  <c r="J5" i="10" s="1"/>
  <c r="K5" i="10" s="1"/>
  <c r="L5" i="10" s="1"/>
  <c r="W2" i="10" s="1"/>
  <c r="D26" i="29"/>
  <c r="E26" i="29"/>
  <c r="F26" i="29"/>
  <c r="G26" i="29"/>
  <c r="H26" i="29"/>
  <c r="D26" i="27"/>
  <c r="E26" i="27"/>
  <c r="F26" i="27"/>
  <c r="G26" i="27"/>
  <c r="H26" i="27"/>
  <c r="D26" i="25"/>
  <c r="E26" i="25"/>
  <c r="F26" i="25"/>
  <c r="G26" i="25"/>
  <c r="H26" i="25"/>
  <c r="D26" i="23"/>
  <c r="E26" i="23"/>
  <c r="F26" i="23"/>
  <c r="G26" i="23"/>
  <c r="H26" i="23"/>
  <c r="D26" i="21"/>
  <c r="E26" i="21"/>
  <c r="F26" i="21"/>
  <c r="G26" i="21"/>
  <c r="H26" i="21"/>
  <c r="D26" i="19"/>
  <c r="E26" i="19"/>
  <c r="F26" i="19"/>
  <c r="G26" i="19"/>
  <c r="H26" i="19"/>
  <c r="D26" i="17"/>
  <c r="E26" i="17"/>
  <c r="F26" i="17"/>
  <c r="G26" i="17"/>
  <c r="H26" i="17"/>
  <c r="D26" i="15"/>
  <c r="E26" i="15"/>
  <c r="F26" i="15"/>
  <c r="G26" i="15"/>
  <c r="H26" i="15"/>
  <c r="D26" i="13"/>
  <c r="E26" i="13"/>
  <c r="F26" i="13"/>
  <c r="G26" i="13"/>
  <c r="H26" i="13"/>
  <c r="D26" i="11"/>
  <c r="E26" i="11"/>
  <c r="F26" i="11"/>
  <c r="G26" i="11"/>
  <c r="H26" i="11"/>
  <c r="D26" i="9"/>
  <c r="E26" i="9"/>
  <c r="F26" i="9"/>
  <c r="G26" i="9"/>
  <c r="H26" i="9"/>
  <c r="D26" i="7"/>
  <c r="E26" i="7"/>
  <c r="F26" i="7"/>
  <c r="G26" i="7"/>
  <c r="H26" i="7"/>
  <c r="E12" i="32"/>
  <c r="F12" i="32"/>
  <c r="G12" i="32"/>
  <c r="H12" i="32"/>
  <c r="I12" i="32"/>
  <c r="J12" i="32"/>
  <c r="K12" i="32"/>
  <c r="E13" i="32"/>
  <c r="F13" i="32"/>
  <c r="G13" i="32"/>
  <c r="H13" i="32"/>
  <c r="I13" i="32"/>
  <c r="J13" i="32"/>
  <c r="K13" i="32"/>
  <c r="E14" i="32"/>
  <c r="F14" i="32"/>
  <c r="G14" i="32"/>
  <c r="H14" i="32"/>
  <c r="I14" i="32"/>
  <c r="J14" i="32"/>
  <c r="K14" i="32"/>
  <c r="C29" i="31"/>
  <c r="H3" i="12"/>
  <c r="G7" i="31" s="1"/>
  <c r="H3" i="14"/>
  <c r="H7" i="31" s="1"/>
  <c r="G3" i="16"/>
  <c r="I7" i="31"/>
  <c r="H3" i="18"/>
  <c r="J7" i="31" s="1"/>
  <c r="J12" i="31" s="1"/>
  <c r="J53" i="31" s="1"/>
  <c r="H3" i="20"/>
  <c r="K7" i="31" s="1"/>
  <c r="G3" i="22"/>
  <c r="L7" i="31" s="1"/>
  <c r="L12" i="31" s="1"/>
  <c r="L53" i="31" s="1"/>
  <c r="H3" i="24"/>
  <c r="M7" i="31" s="1"/>
  <c r="M12" i="31" s="1"/>
  <c r="M53" i="31" s="1"/>
  <c r="H3" i="26"/>
  <c r="H8" i="26" s="1"/>
  <c r="H3" i="28"/>
  <c r="O7" i="31" s="1"/>
  <c r="G4" i="8"/>
  <c r="E8" i="31" s="1"/>
  <c r="G4" i="10"/>
  <c r="H4" i="12"/>
  <c r="G8" i="31" s="1"/>
  <c r="H4" i="14"/>
  <c r="H8" i="31" s="1"/>
  <c r="G4" i="16"/>
  <c r="I8" i="31"/>
  <c r="H4" i="18"/>
  <c r="J8" i="31"/>
  <c r="H4" i="20"/>
  <c r="K8" i="31" s="1"/>
  <c r="G4" i="22"/>
  <c r="L8" i="31"/>
  <c r="H4" i="24"/>
  <c r="M8" i="31"/>
  <c r="H4" i="26"/>
  <c r="N8" i="31"/>
  <c r="H4" i="28"/>
  <c r="O8" i="31" s="1"/>
  <c r="E9" i="31"/>
  <c r="G5" i="10"/>
  <c r="F9" i="31" s="1"/>
  <c r="H5" i="12"/>
  <c r="G9" i="31"/>
  <c r="H5" i="14"/>
  <c r="H9" i="31" s="1"/>
  <c r="G5" i="16"/>
  <c r="I9" i="31"/>
  <c r="H5" i="18"/>
  <c r="J9" i="31"/>
  <c r="H5" i="20"/>
  <c r="K9" i="31"/>
  <c r="G5" i="22"/>
  <c r="L9" i="31"/>
  <c r="H5" i="24"/>
  <c r="M9" i="31"/>
  <c r="H5" i="26"/>
  <c r="N9" i="31"/>
  <c r="H5" i="28"/>
  <c r="O9" i="31"/>
  <c r="G6" i="8"/>
  <c r="E10" i="31" s="1"/>
  <c r="G6" i="10"/>
  <c r="F10" i="31"/>
  <c r="H6" i="12"/>
  <c r="G10" i="31" s="1"/>
  <c r="H6" i="14"/>
  <c r="H10" i="31"/>
  <c r="G6" i="16"/>
  <c r="I10" i="31"/>
  <c r="H6" i="18"/>
  <c r="J10" i="31"/>
  <c r="H6" i="20"/>
  <c r="K10" i="31" s="1"/>
  <c r="G6" i="22"/>
  <c r="L10" i="31"/>
  <c r="H6" i="24"/>
  <c r="M10" i="31"/>
  <c r="H6" i="26"/>
  <c r="N10" i="31"/>
  <c r="H6" i="28"/>
  <c r="O10" i="31"/>
  <c r="G7" i="8"/>
  <c r="E11" i="31" s="1"/>
  <c r="G7" i="10"/>
  <c r="F11" i="31"/>
  <c r="H7" i="12"/>
  <c r="G11" i="31"/>
  <c r="H7" i="14"/>
  <c r="H11" i="31"/>
  <c r="G7" i="16"/>
  <c r="I11" i="31"/>
  <c r="H7" i="18"/>
  <c r="J11" i="31"/>
  <c r="H7" i="20"/>
  <c r="K11" i="31" s="1"/>
  <c r="G7" i="22"/>
  <c r="L11" i="31"/>
  <c r="H7" i="24"/>
  <c r="M11" i="31"/>
  <c r="H7" i="26"/>
  <c r="N11" i="31"/>
  <c r="H7" i="28"/>
  <c r="O11" i="31"/>
  <c r="G11" i="8"/>
  <c r="E14" i="31" s="1"/>
  <c r="G11" i="10"/>
  <c r="F14" i="31" s="1"/>
  <c r="H11" i="12"/>
  <c r="G14" i="31"/>
  <c r="H11" i="14"/>
  <c r="H14" i="31" s="1"/>
  <c r="G11" i="16"/>
  <c r="I14" i="31"/>
  <c r="H11" i="18"/>
  <c r="J14" i="31"/>
  <c r="H11" i="20"/>
  <c r="K14" i="31" s="1"/>
  <c r="G11" i="22"/>
  <c r="L14" i="31"/>
  <c r="H11" i="24"/>
  <c r="M14" i="31"/>
  <c r="H11" i="26"/>
  <c r="N14" i="31"/>
  <c r="H11" i="28"/>
  <c r="O14" i="31"/>
  <c r="G12" i="8"/>
  <c r="E15" i="31" s="1"/>
  <c r="G12" i="10"/>
  <c r="F15" i="31" s="1"/>
  <c r="H12" i="12"/>
  <c r="G15" i="31"/>
  <c r="H12" i="14"/>
  <c r="H15" i="31"/>
  <c r="G12" i="16"/>
  <c r="I15" i="31"/>
  <c r="H12" i="18"/>
  <c r="J15" i="31"/>
  <c r="H12" i="20"/>
  <c r="K15" i="31"/>
  <c r="G12" i="22"/>
  <c r="L15" i="31"/>
  <c r="H12" i="24"/>
  <c r="M15" i="31"/>
  <c r="H12" i="26"/>
  <c r="N15" i="31"/>
  <c r="H12" i="28"/>
  <c r="O15" i="31"/>
  <c r="G13" i="8"/>
  <c r="E16" i="31" s="1"/>
  <c r="G13" i="10"/>
  <c r="F16" i="31"/>
  <c r="H13" i="12"/>
  <c r="G16" i="31" s="1"/>
  <c r="H13" i="14"/>
  <c r="H16" i="31" s="1"/>
  <c r="G13" i="16"/>
  <c r="I16" i="31"/>
  <c r="H13" i="18"/>
  <c r="J16" i="31"/>
  <c r="H13" i="20"/>
  <c r="K16" i="31"/>
  <c r="G13" i="22"/>
  <c r="L16" i="31"/>
  <c r="H13" i="24"/>
  <c r="M16" i="31"/>
  <c r="H13" i="26"/>
  <c r="N16" i="31"/>
  <c r="H13" i="28"/>
  <c r="O16" i="31"/>
  <c r="G14" i="8"/>
  <c r="E17" i="31" s="1"/>
  <c r="G14" i="10"/>
  <c r="F17" i="31" s="1"/>
  <c r="H14" i="12"/>
  <c r="G17" i="31"/>
  <c r="H14" i="14"/>
  <c r="H17" i="31"/>
  <c r="G14" i="16"/>
  <c r="I17" i="31"/>
  <c r="H14" i="18"/>
  <c r="J17" i="31"/>
  <c r="H14" i="20"/>
  <c r="K17" i="31" s="1"/>
  <c r="G14" i="22"/>
  <c r="L17" i="31"/>
  <c r="H14" i="24"/>
  <c r="M17" i="31"/>
  <c r="H14" i="26"/>
  <c r="N17" i="31"/>
  <c r="H14" i="28"/>
  <c r="O17" i="31"/>
  <c r="G15" i="8"/>
  <c r="E18" i="31" s="1"/>
  <c r="G15" i="10"/>
  <c r="F18" i="31"/>
  <c r="H15" i="12"/>
  <c r="G18" i="31"/>
  <c r="H15" i="14"/>
  <c r="H18" i="31" s="1"/>
  <c r="G15" i="16"/>
  <c r="I18" i="31"/>
  <c r="H15" i="18"/>
  <c r="J18" i="31"/>
  <c r="H15" i="20"/>
  <c r="K18" i="31"/>
  <c r="G15" i="22"/>
  <c r="L18" i="31"/>
  <c r="H15" i="24"/>
  <c r="M18" i="31"/>
  <c r="H15" i="26"/>
  <c r="N18" i="31"/>
  <c r="H15" i="28"/>
  <c r="O18" i="31"/>
  <c r="G16" i="8"/>
  <c r="E19" i="31" s="1"/>
  <c r="G16" i="10"/>
  <c r="F19" i="31"/>
  <c r="H16" i="12"/>
  <c r="G19" i="31"/>
  <c r="H16" i="14"/>
  <c r="H19" i="31"/>
  <c r="G16" i="16"/>
  <c r="I19" i="31"/>
  <c r="H16" i="18"/>
  <c r="J19" i="31"/>
  <c r="H16" i="20"/>
  <c r="K19" i="31"/>
  <c r="G16" i="22"/>
  <c r="L19" i="31"/>
  <c r="H16" i="24"/>
  <c r="M19" i="31"/>
  <c r="H16" i="26"/>
  <c r="N19" i="31"/>
  <c r="H16" i="28"/>
  <c r="O19" i="31"/>
  <c r="G17" i="8"/>
  <c r="E20" i="31" s="1"/>
  <c r="G17" i="10"/>
  <c r="F20" i="31" s="1"/>
  <c r="H17" i="12"/>
  <c r="G20" i="31" s="1"/>
  <c r="H17" i="14"/>
  <c r="H20" i="31" s="1"/>
  <c r="G17" i="16"/>
  <c r="I20" i="31"/>
  <c r="H17" i="18"/>
  <c r="J20" i="31"/>
  <c r="H17" i="20"/>
  <c r="K20" i="31"/>
  <c r="G17" i="22"/>
  <c r="L20" i="31"/>
  <c r="H17" i="24"/>
  <c r="M20" i="31"/>
  <c r="H17" i="26"/>
  <c r="N20" i="31"/>
  <c r="H17" i="28"/>
  <c r="O20" i="31"/>
  <c r="G18" i="8"/>
  <c r="E21" i="31" s="1"/>
  <c r="G18" i="10"/>
  <c r="F21" i="31" s="1"/>
  <c r="H18" i="12"/>
  <c r="G21" i="31"/>
  <c r="H18" i="14"/>
  <c r="H21" i="31" s="1"/>
  <c r="G18" i="16"/>
  <c r="I21" i="31"/>
  <c r="H18" i="18"/>
  <c r="J21" i="31"/>
  <c r="H18" i="20"/>
  <c r="K21" i="31"/>
  <c r="G18" i="22"/>
  <c r="L21" i="31"/>
  <c r="H18" i="24"/>
  <c r="M21" i="31"/>
  <c r="H18" i="26"/>
  <c r="N21" i="31"/>
  <c r="H18" i="28"/>
  <c r="O21" i="31"/>
  <c r="G19" i="8"/>
  <c r="E22" i="31" s="1"/>
  <c r="G19" i="10"/>
  <c r="F22" i="31" s="1"/>
  <c r="H19" i="12"/>
  <c r="G22" i="31" s="1"/>
  <c r="H19" i="14"/>
  <c r="H22" i="31" s="1"/>
  <c r="G19" i="16"/>
  <c r="I22" i="31"/>
  <c r="H19" i="18"/>
  <c r="J22" i="31"/>
  <c r="H19" i="20"/>
  <c r="K22" i="31"/>
  <c r="G19" i="22"/>
  <c r="L22" i="31"/>
  <c r="H19" i="24"/>
  <c r="M22" i="31"/>
  <c r="H19" i="26"/>
  <c r="N22" i="31"/>
  <c r="H19" i="28"/>
  <c r="O22" i="31"/>
  <c r="G20" i="8"/>
  <c r="E23" i="31" s="1"/>
  <c r="G20" i="10"/>
  <c r="F23" i="31" s="1"/>
  <c r="H20" i="12"/>
  <c r="G23" i="31"/>
  <c r="H20" i="14"/>
  <c r="H23" i="31"/>
  <c r="G20" i="16"/>
  <c r="I23" i="31"/>
  <c r="H20" i="18"/>
  <c r="J23" i="31"/>
  <c r="H20" i="20"/>
  <c r="K23" i="31"/>
  <c r="G20" i="22"/>
  <c r="L23" i="31"/>
  <c r="H20" i="24"/>
  <c r="M23" i="31"/>
  <c r="H20" i="26"/>
  <c r="N23" i="31"/>
  <c r="H20" i="28"/>
  <c r="O23" i="31"/>
  <c r="G21" i="8"/>
  <c r="E24" i="31" s="1"/>
  <c r="G21" i="10"/>
  <c r="F24" i="31"/>
  <c r="H21" i="12"/>
  <c r="G24" i="31"/>
  <c r="H21" i="14"/>
  <c r="H24" i="31" s="1"/>
  <c r="G21" i="16"/>
  <c r="I24" i="31"/>
  <c r="H21" i="18"/>
  <c r="J24" i="31"/>
  <c r="H21" i="20"/>
  <c r="K24" i="31"/>
  <c r="G21" i="22"/>
  <c r="L24" i="31"/>
  <c r="H21" i="24"/>
  <c r="M24" i="31"/>
  <c r="H21" i="26"/>
  <c r="N24" i="31"/>
  <c r="H21" i="28"/>
  <c r="O24" i="31"/>
  <c r="G22" i="8"/>
  <c r="E25" i="31" s="1"/>
  <c r="G22" i="10"/>
  <c r="F25" i="31" s="1"/>
  <c r="H22" i="12"/>
  <c r="G25" i="31"/>
  <c r="H22" i="14"/>
  <c r="H25" i="31" s="1"/>
  <c r="G22" i="16"/>
  <c r="I25" i="31"/>
  <c r="H22" i="18"/>
  <c r="J25" i="31"/>
  <c r="H22" i="20"/>
  <c r="K25" i="31"/>
  <c r="G22" i="22"/>
  <c r="L25" i="31"/>
  <c r="H22" i="24"/>
  <c r="M25" i="31"/>
  <c r="H22" i="26"/>
  <c r="N25" i="31"/>
  <c r="H22" i="28"/>
  <c r="O25" i="31"/>
  <c r="G23" i="8"/>
  <c r="E26" i="31" s="1"/>
  <c r="G23" i="10"/>
  <c r="F26" i="31" s="1"/>
  <c r="H23" i="12"/>
  <c r="G26" i="31"/>
  <c r="H23" i="14"/>
  <c r="H26" i="31" s="1"/>
  <c r="G23" i="16"/>
  <c r="I26" i="31"/>
  <c r="H23" i="18"/>
  <c r="J26" i="31"/>
  <c r="H23" i="20"/>
  <c r="K26" i="31"/>
  <c r="G23" i="22"/>
  <c r="L26" i="31"/>
  <c r="H23" i="24"/>
  <c r="M26" i="31"/>
  <c r="H23" i="26"/>
  <c r="N26" i="31"/>
  <c r="H23" i="28"/>
  <c r="O26" i="31"/>
  <c r="G24" i="8"/>
  <c r="E27" i="31" s="1"/>
  <c r="G24" i="10"/>
  <c r="F27" i="31"/>
  <c r="H24" i="12"/>
  <c r="G27" i="31" s="1"/>
  <c r="H24" i="14"/>
  <c r="H27" i="31" s="1"/>
  <c r="G24" i="16"/>
  <c r="I27" i="31"/>
  <c r="H24" i="18"/>
  <c r="J27" i="31"/>
  <c r="H24" i="20"/>
  <c r="K27" i="31"/>
  <c r="G24" i="22"/>
  <c r="L27" i="31"/>
  <c r="H24" i="24"/>
  <c r="M27" i="31"/>
  <c r="H24" i="26"/>
  <c r="N27" i="31"/>
  <c r="H24" i="28"/>
  <c r="O27" i="31"/>
  <c r="G25" i="8"/>
  <c r="E28" i="31" s="1"/>
  <c r="G25" i="10"/>
  <c r="F28" i="31" s="1"/>
  <c r="H25" i="12"/>
  <c r="G28" i="31"/>
  <c r="H25" i="14"/>
  <c r="H28" i="31" s="1"/>
  <c r="G25" i="16"/>
  <c r="I28" i="31"/>
  <c r="H25" i="18"/>
  <c r="J28" i="31"/>
  <c r="H25" i="20"/>
  <c r="K28" i="31"/>
  <c r="G25" i="22"/>
  <c r="L28" i="31"/>
  <c r="H25" i="24"/>
  <c r="M28" i="31"/>
  <c r="H25" i="26"/>
  <c r="N28" i="31"/>
  <c r="H25" i="28"/>
  <c r="O28" i="31"/>
  <c r="G29" i="8"/>
  <c r="E31" i="31" s="1"/>
  <c r="G29" i="10"/>
  <c r="H29" i="12"/>
  <c r="G31" i="31" s="1"/>
  <c r="H29" i="14"/>
  <c r="H31" i="31"/>
  <c r="G29" i="16"/>
  <c r="I31" i="31"/>
  <c r="H29" i="18"/>
  <c r="J31" i="31"/>
  <c r="H29" i="20"/>
  <c r="K31" i="31" s="1"/>
  <c r="G29" i="22"/>
  <c r="L31" i="31"/>
  <c r="H29" i="24"/>
  <c r="M31" i="31"/>
  <c r="H29" i="26"/>
  <c r="N31" i="31"/>
  <c r="H29" i="28"/>
  <c r="O31" i="31"/>
  <c r="G30" i="8"/>
  <c r="E32" i="31" s="1"/>
  <c r="G30" i="10"/>
  <c r="F32" i="31"/>
  <c r="H30" i="12"/>
  <c r="G32" i="31" s="1"/>
  <c r="H30" i="14"/>
  <c r="H49" i="14" s="1"/>
  <c r="G30" i="16"/>
  <c r="I32" i="31"/>
  <c r="H30" i="18"/>
  <c r="J32" i="31"/>
  <c r="H30" i="20"/>
  <c r="K32" i="31" s="1"/>
  <c r="G30" i="22"/>
  <c r="L32" i="31"/>
  <c r="H30" i="24"/>
  <c r="M32" i="31"/>
  <c r="H30" i="26"/>
  <c r="N32" i="31"/>
  <c r="H30" i="28"/>
  <c r="O32" i="31"/>
  <c r="G31" i="8"/>
  <c r="E33" i="31" s="1"/>
  <c r="G31" i="10"/>
  <c r="F33" i="31"/>
  <c r="H31" i="12"/>
  <c r="G33" i="31" s="1"/>
  <c r="H31" i="14"/>
  <c r="H33" i="31"/>
  <c r="G31" i="16"/>
  <c r="I33" i="31"/>
  <c r="H31" i="18"/>
  <c r="J33" i="31"/>
  <c r="H31" i="20"/>
  <c r="K33" i="31"/>
  <c r="G31" i="22"/>
  <c r="L33" i="31"/>
  <c r="H31" i="24"/>
  <c r="M33" i="31"/>
  <c r="H31" i="26"/>
  <c r="N33" i="31"/>
  <c r="H31" i="28"/>
  <c r="O33" i="31"/>
  <c r="G32" i="8"/>
  <c r="E34" i="31" s="1"/>
  <c r="G32" i="10"/>
  <c r="F34" i="31" s="1"/>
  <c r="H32" i="12"/>
  <c r="G34" i="31"/>
  <c r="H32" i="14"/>
  <c r="H34" i="31" s="1"/>
  <c r="G32" i="16"/>
  <c r="I34" i="31"/>
  <c r="H32" i="18"/>
  <c r="J34" i="31"/>
  <c r="H32" i="20"/>
  <c r="K34" i="31"/>
  <c r="G32" i="22"/>
  <c r="L34" i="31"/>
  <c r="H32" i="24"/>
  <c r="M34" i="31"/>
  <c r="H32" i="26"/>
  <c r="N34" i="31"/>
  <c r="H32" i="28"/>
  <c r="O34" i="31"/>
  <c r="G33" i="8"/>
  <c r="E35" i="31" s="1"/>
  <c r="G33" i="10"/>
  <c r="F35" i="31"/>
  <c r="H33" i="12"/>
  <c r="G35" i="31"/>
  <c r="H33" i="14"/>
  <c r="H35" i="31" s="1"/>
  <c r="G33" i="16"/>
  <c r="I35" i="31"/>
  <c r="H33" i="18"/>
  <c r="J35" i="31"/>
  <c r="H33" i="20"/>
  <c r="K35" i="31" s="1"/>
  <c r="G33" i="22"/>
  <c r="L35" i="31"/>
  <c r="H33" i="24"/>
  <c r="M35" i="31"/>
  <c r="H33" i="26"/>
  <c r="N35" i="31"/>
  <c r="H33" i="28"/>
  <c r="O35" i="31"/>
  <c r="G34" i="8"/>
  <c r="G34" i="10"/>
  <c r="F36" i="31" s="1"/>
  <c r="H34" i="12"/>
  <c r="G36" i="31"/>
  <c r="H34" i="14"/>
  <c r="H36" i="31" s="1"/>
  <c r="G34" i="16"/>
  <c r="I36" i="31"/>
  <c r="H34" i="18"/>
  <c r="J36" i="31"/>
  <c r="H34" i="20"/>
  <c r="K36" i="31" s="1"/>
  <c r="G34" i="22"/>
  <c r="L36" i="31"/>
  <c r="H34" i="24"/>
  <c r="M36" i="31"/>
  <c r="H34" i="26"/>
  <c r="N36" i="31"/>
  <c r="H34" i="28"/>
  <c r="O36" i="31"/>
  <c r="G35" i="8"/>
  <c r="E37" i="31" s="1"/>
  <c r="G35" i="10"/>
  <c r="F37" i="31" s="1"/>
  <c r="H35" i="12"/>
  <c r="G37" i="31"/>
  <c r="H35" i="14"/>
  <c r="H37" i="31" s="1"/>
  <c r="G35" i="16"/>
  <c r="I37" i="31"/>
  <c r="H35" i="18"/>
  <c r="J37" i="31"/>
  <c r="H35" i="20"/>
  <c r="K37" i="31"/>
  <c r="G35" i="22"/>
  <c r="L37" i="31"/>
  <c r="H35" i="24"/>
  <c r="M37" i="31"/>
  <c r="H35" i="26"/>
  <c r="N37" i="31"/>
  <c r="H35" i="28"/>
  <c r="O37" i="31"/>
  <c r="G36" i="8"/>
  <c r="E38" i="31" s="1"/>
  <c r="G36" i="10"/>
  <c r="F38" i="31" s="1"/>
  <c r="H36" i="12"/>
  <c r="G38" i="31"/>
  <c r="H36" i="14"/>
  <c r="H38" i="31" s="1"/>
  <c r="G36" i="16"/>
  <c r="I38" i="31"/>
  <c r="H36" i="18"/>
  <c r="J38" i="31"/>
  <c r="H36" i="20"/>
  <c r="K38" i="31"/>
  <c r="G36" i="22"/>
  <c r="L38" i="31"/>
  <c r="H36" i="24"/>
  <c r="M38" i="31"/>
  <c r="H36" i="26"/>
  <c r="N38" i="31"/>
  <c r="H36" i="28"/>
  <c r="O38" i="31"/>
  <c r="G37" i="8"/>
  <c r="E39" i="31" s="1"/>
  <c r="G37" i="10"/>
  <c r="F39" i="31" s="1"/>
  <c r="H37" i="12"/>
  <c r="G39" i="31"/>
  <c r="H37" i="14"/>
  <c r="H39" i="31" s="1"/>
  <c r="G37" i="16"/>
  <c r="I39" i="31"/>
  <c r="H37" i="18"/>
  <c r="J39" i="31"/>
  <c r="H37" i="20"/>
  <c r="K39" i="31"/>
  <c r="G37" i="22"/>
  <c r="L39" i="31"/>
  <c r="H37" i="24"/>
  <c r="M39" i="31"/>
  <c r="H37" i="26"/>
  <c r="N39" i="31"/>
  <c r="H37" i="28"/>
  <c r="O39" i="31"/>
  <c r="G38" i="8"/>
  <c r="E40" i="31" s="1"/>
  <c r="G38" i="10"/>
  <c r="F40" i="31" s="1"/>
  <c r="H38" i="12"/>
  <c r="G40" i="31"/>
  <c r="H38" i="14"/>
  <c r="H40" i="31" s="1"/>
  <c r="G38" i="16"/>
  <c r="I40" i="31"/>
  <c r="H38" i="18"/>
  <c r="J40" i="31"/>
  <c r="H38" i="20"/>
  <c r="K40" i="31"/>
  <c r="G38" i="22"/>
  <c r="L40" i="31"/>
  <c r="H38" i="24"/>
  <c r="M40" i="31"/>
  <c r="H38" i="26"/>
  <c r="N40" i="31"/>
  <c r="H38" i="28"/>
  <c r="O40" i="31"/>
  <c r="G39" i="8"/>
  <c r="E41" i="31" s="1"/>
  <c r="G39" i="10"/>
  <c r="F41" i="31" s="1"/>
  <c r="H39" i="12"/>
  <c r="G41" i="31"/>
  <c r="H39" i="14"/>
  <c r="H41" i="31" s="1"/>
  <c r="G39" i="16"/>
  <c r="I41" i="31"/>
  <c r="H39" i="18"/>
  <c r="J41" i="31"/>
  <c r="H39" i="20"/>
  <c r="K41" i="31"/>
  <c r="G39" i="22"/>
  <c r="L41" i="31"/>
  <c r="H39" i="24"/>
  <c r="M41" i="31"/>
  <c r="H39" i="26"/>
  <c r="N41" i="31"/>
  <c r="H39" i="28"/>
  <c r="O41" i="31"/>
  <c r="G40" i="8"/>
  <c r="E42" i="31" s="1"/>
  <c r="G40" i="10"/>
  <c r="F42" i="31"/>
  <c r="H40" i="12"/>
  <c r="G42" i="31" s="1"/>
  <c r="H40" i="14"/>
  <c r="H42" i="31" s="1"/>
  <c r="G40" i="16"/>
  <c r="I42" i="31"/>
  <c r="H40" i="18"/>
  <c r="J42" i="31"/>
  <c r="H40" i="20"/>
  <c r="K42" i="31" s="1"/>
  <c r="G40" i="22"/>
  <c r="L42" i="31"/>
  <c r="H40" i="24"/>
  <c r="M42" i="31"/>
  <c r="H40" i="26"/>
  <c r="N42" i="31"/>
  <c r="H40" i="28"/>
  <c r="O42" i="31"/>
  <c r="G41" i="8"/>
  <c r="E43" i="31" s="1"/>
  <c r="G41" i="10"/>
  <c r="F43" i="31" s="1"/>
  <c r="H41" i="12"/>
  <c r="G43" i="31"/>
  <c r="H41" i="14"/>
  <c r="H43" i="31" s="1"/>
  <c r="G41" i="16"/>
  <c r="I43" i="31"/>
  <c r="H41" i="18"/>
  <c r="J43" i="31"/>
  <c r="H41" i="20"/>
  <c r="K43" i="31" s="1"/>
  <c r="G41" i="22"/>
  <c r="L43" i="31"/>
  <c r="H41" i="24"/>
  <c r="M43" i="31"/>
  <c r="H41" i="26"/>
  <c r="N43" i="31"/>
  <c r="H41" i="28"/>
  <c r="O43" i="31"/>
  <c r="G42" i="8"/>
  <c r="E44" i="31" s="1"/>
  <c r="G42" i="10"/>
  <c r="F44" i="31" s="1"/>
  <c r="H42" i="12"/>
  <c r="G44" i="31" s="1"/>
  <c r="H42" i="14"/>
  <c r="H44" i="31" s="1"/>
  <c r="G42" i="16"/>
  <c r="I44" i="31"/>
  <c r="H42" i="18"/>
  <c r="J44" i="31"/>
  <c r="H42" i="20"/>
  <c r="K44" i="31"/>
  <c r="G42" i="22"/>
  <c r="L44" i="31"/>
  <c r="H42" i="24"/>
  <c r="M44" i="31"/>
  <c r="H42" i="26"/>
  <c r="N44" i="31"/>
  <c r="H42" i="28"/>
  <c r="O44" i="31"/>
  <c r="G43" i="8"/>
  <c r="E45" i="31" s="1"/>
  <c r="G43" i="10"/>
  <c r="F45" i="31" s="1"/>
  <c r="H43" i="12"/>
  <c r="G45" i="31"/>
  <c r="H43" i="14"/>
  <c r="H45" i="31"/>
  <c r="G43" i="16"/>
  <c r="I45" i="31"/>
  <c r="H43" i="18"/>
  <c r="J45" i="31"/>
  <c r="H43" i="20"/>
  <c r="K45" i="31"/>
  <c r="G43" i="22"/>
  <c r="L45" i="31"/>
  <c r="H43" i="24"/>
  <c r="M45" i="31"/>
  <c r="H43" i="26"/>
  <c r="N45" i="31"/>
  <c r="H43" i="28"/>
  <c r="O45" i="31"/>
  <c r="G44" i="8"/>
  <c r="E46" i="31" s="1"/>
  <c r="G44" i="10"/>
  <c r="F46" i="31" s="1"/>
  <c r="H44" i="12"/>
  <c r="G46" i="31" s="1"/>
  <c r="H44" i="14"/>
  <c r="H46" i="31"/>
  <c r="G44" i="16"/>
  <c r="I46" i="31"/>
  <c r="H44" i="18"/>
  <c r="J46" i="31"/>
  <c r="H44" i="20"/>
  <c r="K46" i="31"/>
  <c r="G44" i="22"/>
  <c r="L46" i="31"/>
  <c r="H44" i="24"/>
  <c r="M46" i="31"/>
  <c r="H44" i="26"/>
  <c r="N46" i="31"/>
  <c r="H44" i="28"/>
  <c r="O46" i="31"/>
  <c r="G45" i="8"/>
  <c r="E47" i="31" s="1"/>
  <c r="G45" i="10"/>
  <c r="F47" i="31"/>
  <c r="H45" i="12"/>
  <c r="G47" i="31" s="1"/>
  <c r="H45" i="14"/>
  <c r="H47" i="31" s="1"/>
  <c r="G45" i="16"/>
  <c r="I47" i="31"/>
  <c r="H45" i="18"/>
  <c r="J47" i="31"/>
  <c r="H45" i="20"/>
  <c r="K47" i="31"/>
  <c r="G45" i="22"/>
  <c r="L47" i="31"/>
  <c r="H45" i="24"/>
  <c r="M47" i="31"/>
  <c r="H45" i="26"/>
  <c r="N47" i="31"/>
  <c r="H45" i="28"/>
  <c r="O47" i="31"/>
  <c r="G46" i="8"/>
  <c r="E48" i="31" s="1"/>
  <c r="G46" i="10"/>
  <c r="F48" i="31" s="1"/>
  <c r="H46" i="12"/>
  <c r="G48" i="31"/>
  <c r="H46" i="14"/>
  <c r="H48" i="31"/>
  <c r="G46" i="16"/>
  <c r="I48" i="31"/>
  <c r="H46" i="18"/>
  <c r="J48" i="31"/>
  <c r="H46" i="20"/>
  <c r="K48" i="31" s="1"/>
  <c r="G46" i="22"/>
  <c r="L48" i="31"/>
  <c r="H46" i="24"/>
  <c r="M48" i="31"/>
  <c r="H46" i="26"/>
  <c r="N48" i="31"/>
  <c r="H46" i="28"/>
  <c r="O48" i="31"/>
  <c r="G47" i="8"/>
  <c r="E49" i="31" s="1"/>
  <c r="G47" i="10"/>
  <c r="F49" i="31"/>
  <c r="H47" i="12"/>
  <c r="G49" i="31"/>
  <c r="H47" i="14"/>
  <c r="H49" i="31"/>
  <c r="G47" i="16"/>
  <c r="I49" i="31"/>
  <c r="H47" i="18"/>
  <c r="J49" i="31"/>
  <c r="H47" i="20"/>
  <c r="K49" i="31" s="1"/>
  <c r="G47" i="22"/>
  <c r="L49" i="31"/>
  <c r="H47" i="24"/>
  <c r="M49" i="31"/>
  <c r="H47" i="26"/>
  <c r="N49" i="31"/>
  <c r="H47" i="28"/>
  <c r="O49" i="31"/>
  <c r="G48" i="8"/>
  <c r="E50" i="31" s="1"/>
  <c r="G48" i="10"/>
  <c r="F50" i="31" s="1"/>
  <c r="H48" i="12"/>
  <c r="G50" i="31" s="1"/>
  <c r="H48" i="14"/>
  <c r="H50" i="31"/>
  <c r="G48" i="16"/>
  <c r="I50" i="31"/>
  <c r="H48" i="18"/>
  <c r="J50" i="31"/>
  <c r="H48" i="20"/>
  <c r="K50" i="31" s="1"/>
  <c r="G48" i="22"/>
  <c r="L50" i="31"/>
  <c r="H48" i="24"/>
  <c r="M50" i="31"/>
  <c r="H48" i="26"/>
  <c r="N50" i="31"/>
  <c r="H48" i="28"/>
  <c r="O50" i="31"/>
  <c r="I51" i="31"/>
  <c r="J51" i="31"/>
  <c r="L51" i="31"/>
  <c r="M51" i="31"/>
  <c r="N51" i="31"/>
  <c r="O51" i="31"/>
  <c r="C51" i="31"/>
  <c r="C52" i="31"/>
  <c r="C12" i="31"/>
  <c r="C53" i="31"/>
  <c r="V44" i="8"/>
  <c r="V32" i="8"/>
  <c r="V44" i="10"/>
  <c r="V32" i="10"/>
  <c r="H8" i="12"/>
  <c r="W44" i="12"/>
  <c r="W32" i="12"/>
  <c r="W44" i="14"/>
  <c r="W32" i="14"/>
  <c r="G8" i="16"/>
  <c r="V3" i="16" s="1"/>
  <c r="V45" i="16" s="1"/>
  <c r="V44" i="16"/>
  <c r="V32" i="16"/>
  <c r="W44" i="18"/>
  <c r="W32" i="18"/>
  <c r="W44" i="20"/>
  <c r="W32" i="20"/>
  <c r="V44" i="22"/>
  <c r="V32" i="22"/>
  <c r="W44" i="24"/>
  <c r="W32" i="24"/>
  <c r="W44" i="26"/>
  <c r="W32" i="26"/>
  <c r="W44" i="28"/>
  <c r="W32" i="28"/>
  <c r="C26" i="12"/>
  <c r="C26" i="18"/>
  <c r="C26" i="24"/>
  <c r="C26" i="26"/>
  <c r="C26" i="28"/>
  <c r="G33" i="5"/>
  <c r="L51" i="5"/>
  <c r="E51" i="5"/>
  <c r="L52" i="5"/>
  <c r="L53" i="5"/>
  <c r="F33" i="5"/>
  <c r="K51" i="5"/>
  <c r="D51" i="5"/>
  <c r="K52" i="5"/>
  <c r="K53" i="5"/>
  <c r="C9" i="8"/>
  <c r="C27" i="8" s="1"/>
  <c r="D9" i="8"/>
  <c r="D27" i="8" s="1"/>
  <c r="E9" i="8"/>
  <c r="E27" i="8" s="1"/>
  <c r="F9" i="8"/>
  <c r="F27" i="8" s="1"/>
  <c r="C9" i="10"/>
  <c r="C27" i="10" s="1"/>
  <c r="D9" i="10"/>
  <c r="D27" i="10" s="1"/>
  <c r="E9" i="10"/>
  <c r="E27" i="10" s="1"/>
  <c r="F9" i="10"/>
  <c r="F27" i="10" s="1"/>
  <c r="D9" i="12"/>
  <c r="D27" i="12" s="1"/>
  <c r="E9" i="12"/>
  <c r="E27" i="12" s="1"/>
  <c r="F9" i="12"/>
  <c r="F27" i="12" s="1"/>
  <c r="C9" i="14"/>
  <c r="C27" i="14" s="1"/>
  <c r="D9" i="14"/>
  <c r="D27" i="14" s="1"/>
  <c r="E9" i="14"/>
  <c r="E27" i="14" s="1"/>
  <c r="G9" i="14"/>
  <c r="G27" i="14" s="1"/>
  <c r="C9" i="16"/>
  <c r="C27" i="16" s="1"/>
  <c r="D9" i="16"/>
  <c r="D27" i="16" s="1"/>
  <c r="E9" i="16"/>
  <c r="E27" i="16" s="1"/>
  <c r="F9" i="16"/>
  <c r="F27" i="16" s="1"/>
  <c r="D9" i="18"/>
  <c r="D27" i="18" s="1"/>
  <c r="E9" i="18"/>
  <c r="E27" i="18" s="1"/>
  <c r="F9" i="18"/>
  <c r="F27" i="18" s="1"/>
  <c r="G9" i="18"/>
  <c r="G27" i="18" s="1"/>
  <c r="C9" i="20"/>
  <c r="C27" i="20" s="1"/>
  <c r="D9" i="20"/>
  <c r="D27" i="20" s="1"/>
  <c r="E9" i="20"/>
  <c r="E27" i="20" s="1"/>
  <c r="G9" i="20"/>
  <c r="G27" i="20" s="1"/>
  <c r="C9" i="22"/>
  <c r="C27" i="22" s="1"/>
  <c r="D9" i="22"/>
  <c r="D27" i="22" s="1"/>
  <c r="E9" i="22"/>
  <c r="E27" i="22" s="1"/>
  <c r="F9" i="22"/>
  <c r="F27" i="22" s="1"/>
  <c r="D9" i="24"/>
  <c r="D27" i="24" s="1"/>
  <c r="E9" i="24"/>
  <c r="E27" i="24" s="1"/>
  <c r="F9" i="24"/>
  <c r="F27" i="24"/>
  <c r="G9" i="24"/>
  <c r="G27" i="24" s="1"/>
  <c r="D9" i="26"/>
  <c r="D27" i="26" s="1"/>
  <c r="E9" i="26"/>
  <c r="E27" i="26" s="1"/>
  <c r="F9" i="26"/>
  <c r="F27" i="26" s="1"/>
  <c r="G9" i="26"/>
  <c r="G27" i="26"/>
  <c r="D9" i="28"/>
  <c r="D27" i="28" s="1"/>
  <c r="E9" i="28"/>
  <c r="E27" i="28" s="1"/>
  <c r="F9" i="28"/>
  <c r="F27" i="28" s="1"/>
  <c r="G27" i="28"/>
  <c r="C9" i="12"/>
  <c r="C27" i="12" s="1"/>
  <c r="C9" i="18"/>
  <c r="C27" i="18" s="1"/>
  <c r="C9" i="24"/>
  <c r="C27" i="24" s="1"/>
  <c r="C9" i="26"/>
  <c r="C27" i="26" s="1"/>
  <c r="C9" i="28"/>
  <c r="C27" i="28" s="1"/>
  <c r="O43" i="8"/>
  <c r="O45" i="8" s="1"/>
  <c r="U66" i="8"/>
  <c r="U65" i="8"/>
  <c r="U64" i="8"/>
  <c r="U63" i="8"/>
  <c r="U62" i="8"/>
  <c r="U61" i="8"/>
  <c r="U60" i="8"/>
  <c r="U59" i="8"/>
  <c r="U66" i="10"/>
  <c r="U65" i="10"/>
  <c r="U64" i="10"/>
  <c r="U63" i="10"/>
  <c r="U62" i="10"/>
  <c r="U61" i="10"/>
  <c r="U60" i="10"/>
  <c r="U59" i="10"/>
  <c r="V66" i="12"/>
  <c r="V65" i="12"/>
  <c r="V64" i="12"/>
  <c r="V63" i="12"/>
  <c r="V62" i="12"/>
  <c r="V61" i="12"/>
  <c r="V60" i="12"/>
  <c r="V59" i="12"/>
  <c r="V66" i="14"/>
  <c r="V65" i="14"/>
  <c r="V64" i="14"/>
  <c r="V63" i="14"/>
  <c r="V62" i="14"/>
  <c r="V61" i="14"/>
  <c r="V60" i="14"/>
  <c r="V59" i="14"/>
  <c r="U66" i="16"/>
  <c r="U65" i="16"/>
  <c r="U64" i="16"/>
  <c r="U63" i="16"/>
  <c r="U62" i="16"/>
  <c r="U61" i="16"/>
  <c r="U60" i="16"/>
  <c r="U59" i="16"/>
  <c r="V66" i="18"/>
  <c r="V65" i="18"/>
  <c r="V64" i="18"/>
  <c r="V63" i="18"/>
  <c r="V62" i="18"/>
  <c r="V61" i="18"/>
  <c r="V60" i="18"/>
  <c r="V59" i="18"/>
  <c r="V66" i="20"/>
  <c r="V65" i="20"/>
  <c r="V64" i="20"/>
  <c r="V63" i="20"/>
  <c r="V62" i="20"/>
  <c r="V61" i="20"/>
  <c r="V60" i="20"/>
  <c r="V59" i="20"/>
  <c r="U66" i="22"/>
  <c r="U65" i="22"/>
  <c r="U64" i="22"/>
  <c r="U63" i="22"/>
  <c r="U62" i="22"/>
  <c r="U61" i="22"/>
  <c r="U60" i="22"/>
  <c r="U59" i="22"/>
  <c r="V66" i="24"/>
  <c r="V65" i="24"/>
  <c r="V64" i="24"/>
  <c r="V63" i="24"/>
  <c r="V62" i="24"/>
  <c r="V61" i="24"/>
  <c r="V60" i="24"/>
  <c r="V59" i="24"/>
  <c r="V66" i="26"/>
  <c r="V65" i="26"/>
  <c r="V64" i="26"/>
  <c r="V63" i="26"/>
  <c r="V62" i="26"/>
  <c r="V61" i="26"/>
  <c r="V60" i="26"/>
  <c r="V59" i="26"/>
  <c r="V66" i="28"/>
  <c r="V65" i="28"/>
  <c r="V64" i="28"/>
  <c r="V63" i="28"/>
  <c r="V62" i="28"/>
  <c r="V61" i="28"/>
  <c r="V60" i="28"/>
  <c r="V59" i="28"/>
  <c r="U58" i="8"/>
  <c r="U58" i="10"/>
  <c r="V58" i="12"/>
  <c r="V58" i="14"/>
  <c r="U58" i="16"/>
  <c r="V58" i="18"/>
  <c r="V58" i="20"/>
  <c r="U58" i="22"/>
  <c r="V58" i="24"/>
  <c r="V58" i="26"/>
  <c r="V58" i="28"/>
  <c r="C10" i="4"/>
  <c r="C17" i="4"/>
  <c r="C26" i="4"/>
  <c r="C27" i="4"/>
  <c r="C60" i="4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C10" i="7"/>
  <c r="E10" i="7"/>
  <c r="D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C18" i="7"/>
  <c r="E18" i="7"/>
  <c r="D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C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V41" i="7"/>
  <c r="V40" i="7"/>
  <c r="V39" i="7"/>
  <c r="V38" i="7"/>
  <c r="V37" i="7"/>
  <c r="V36" i="7"/>
  <c r="V35" i="7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C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V41" i="11"/>
  <c r="V40" i="11"/>
  <c r="V39" i="11"/>
  <c r="V38" i="11"/>
  <c r="V37" i="11"/>
  <c r="V36" i="11"/>
  <c r="V35" i="11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C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V41" i="13"/>
  <c r="V40" i="13"/>
  <c r="V39" i="13"/>
  <c r="V38" i="13"/>
  <c r="V37" i="13"/>
  <c r="V36" i="13"/>
  <c r="V35" i="13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C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V41" i="17"/>
  <c r="V40" i="17"/>
  <c r="V39" i="17"/>
  <c r="V38" i="17"/>
  <c r="V37" i="17"/>
  <c r="V36" i="17"/>
  <c r="V35" i="17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C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V41" i="19"/>
  <c r="V40" i="19"/>
  <c r="V39" i="19"/>
  <c r="V38" i="19"/>
  <c r="V37" i="19"/>
  <c r="V36" i="19"/>
  <c r="V35" i="19"/>
  <c r="C42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C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V41" i="23"/>
  <c r="V40" i="23"/>
  <c r="V39" i="23"/>
  <c r="V38" i="23"/>
  <c r="V37" i="23"/>
  <c r="V36" i="23"/>
  <c r="V35" i="23"/>
  <c r="C42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C10" i="27"/>
  <c r="V10" i="27" s="1"/>
  <c r="V43" i="27" s="1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C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V41" i="27"/>
  <c r="V40" i="27"/>
  <c r="V39" i="27"/>
  <c r="V38" i="27"/>
  <c r="V37" i="27"/>
  <c r="V36" i="27"/>
  <c r="V35" i="27"/>
  <c r="C34" i="29"/>
  <c r="C42" i="29"/>
  <c r="C10" i="29"/>
  <c r="C18" i="29"/>
  <c r="C26" i="29"/>
  <c r="C43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V41" i="29"/>
  <c r="V40" i="29"/>
  <c r="V39" i="29"/>
  <c r="V38" i="29"/>
  <c r="V37" i="29"/>
  <c r="V36" i="29"/>
  <c r="V35" i="29"/>
  <c r="L29" i="31"/>
  <c r="L52" i="31"/>
  <c r="M29" i="31"/>
  <c r="M52" i="31"/>
  <c r="N29" i="31"/>
  <c r="N52" i="31"/>
  <c r="O29" i="31"/>
  <c r="O52" i="31"/>
  <c r="J29" i="31"/>
  <c r="I12" i="31"/>
  <c r="I53" i="31" s="1"/>
  <c r="I29" i="31"/>
  <c r="I52" i="31"/>
  <c r="J52" i="31"/>
  <c r="Q7" i="12"/>
  <c r="Q9" i="12" s="1"/>
  <c r="Q11" i="12" s="1"/>
  <c r="P5" i="10"/>
  <c r="P7" i="10" s="1"/>
  <c r="P9" i="10" s="1"/>
  <c r="P11" i="10" s="1"/>
  <c r="H26" i="26"/>
  <c r="H49" i="26"/>
  <c r="H50" i="26"/>
  <c r="H26" i="28"/>
  <c r="H49" i="28"/>
  <c r="H50" i="28"/>
  <c r="G8" i="28"/>
  <c r="G51" i="28" s="1"/>
  <c r="G26" i="28"/>
  <c r="G49" i="28"/>
  <c r="G50" i="28"/>
  <c r="G8" i="26"/>
  <c r="G51" i="26" s="1"/>
  <c r="G26" i="26"/>
  <c r="G49" i="26"/>
  <c r="G50" i="26"/>
  <c r="H26" i="24"/>
  <c r="H49" i="24"/>
  <c r="H50" i="24"/>
  <c r="P43" i="24"/>
  <c r="P45" i="24"/>
  <c r="G26" i="22"/>
  <c r="G49" i="22"/>
  <c r="G50" i="22"/>
  <c r="F8" i="22"/>
  <c r="F51" i="22" s="1"/>
  <c r="F26" i="22"/>
  <c r="F49" i="22"/>
  <c r="F50" i="22"/>
  <c r="H26" i="20"/>
  <c r="P43" i="20"/>
  <c r="P45" i="20"/>
  <c r="H26" i="18"/>
  <c r="H49" i="18"/>
  <c r="H50" i="18"/>
  <c r="G8" i="18"/>
  <c r="G51" i="18" s="1"/>
  <c r="G26" i="18"/>
  <c r="G49" i="18"/>
  <c r="G50" i="18"/>
  <c r="G26" i="16"/>
  <c r="G49" i="16"/>
  <c r="G50" i="16"/>
  <c r="F8" i="16"/>
  <c r="F51" i="16" s="1"/>
  <c r="F26" i="16"/>
  <c r="F49" i="16"/>
  <c r="F50" i="16"/>
  <c r="H26" i="14"/>
  <c r="P43" i="14"/>
  <c r="P45" i="14" s="1"/>
  <c r="H26" i="12"/>
  <c r="H50" i="12" s="1"/>
  <c r="H49" i="12"/>
  <c r="F26" i="10"/>
  <c r="F50" i="10" s="1"/>
  <c r="F8" i="10"/>
  <c r="F49" i="10"/>
  <c r="D44" i="3"/>
  <c r="F29" i="3"/>
  <c r="C14" i="3"/>
  <c r="D14" i="3"/>
  <c r="E14" i="3"/>
  <c r="F14" i="3"/>
  <c r="G14" i="3"/>
  <c r="H4" i="3"/>
  <c r="H5" i="3"/>
  <c r="H6" i="3"/>
  <c r="H7" i="3"/>
  <c r="H8" i="3"/>
  <c r="H9" i="3"/>
  <c r="H10" i="3"/>
  <c r="H11" i="3"/>
  <c r="H12" i="3"/>
  <c r="H13" i="3"/>
  <c r="H14" i="3"/>
  <c r="H35" i="3"/>
  <c r="H34" i="3"/>
  <c r="H37" i="3"/>
  <c r="H36" i="3"/>
  <c r="H39" i="3"/>
  <c r="H38" i="3"/>
  <c r="C29" i="3"/>
  <c r="F15" i="2"/>
  <c r="J29" i="2"/>
  <c r="C30" i="2"/>
  <c r="C33" i="2"/>
  <c r="O43" i="10"/>
  <c r="O45" i="10" s="1"/>
  <c r="P43" i="12"/>
  <c r="P45" i="12"/>
  <c r="O43" i="16"/>
  <c r="O45" i="16"/>
  <c r="P43" i="18"/>
  <c r="P45" i="18"/>
  <c r="O43" i="22"/>
  <c r="O45" i="22"/>
  <c r="P43" i="26"/>
  <c r="P45" i="26"/>
  <c r="P43" i="28"/>
  <c r="P45" i="28"/>
  <c r="V3" i="11"/>
  <c r="V4" i="11"/>
  <c r="V33" i="29"/>
  <c r="V32" i="29"/>
  <c r="V31" i="29"/>
  <c r="V30" i="29"/>
  <c r="V29" i="29"/>
  <c r="V28" i="29"/>
  <c r="V27" i="29"/>
  <c r="V25" i="29"/>
  <c r="V24" i="29"/>
  <c r="V23" i="29"/>
  <c r="V22" i="29"/>
  <c r="V21" i="29"/>
  <c r="V20" i="29"/>
  <c r="V19" i="29"/>
  <c r="V17" i="29"/>
  <c r="V16" i="29"/>
  <c r="V15" i="29"/>
  <c r="V14" i="29"/>
  <c r="V13" i="29"/>
  <c r="V12" i="29"/>
  <c r="V11" i="29"/>
  <c r="V9" i="29"/>
  <c r="V8" i="29"/>
  <c r="V7" i="29"/>
  <c r="V6" i="29"/>
  <c r="V5" i="29"/>
  <c r="V4" i="29"/>
  <c r="V3" i="29"/>
  <c r="F49" i="28"/>
  <c r="E49" i="28"/>
  <c r="D49" i="28"/>
  <c r="C49" i="28"/>
  <c r="F26" i="28"/>
  <c r="F50" i="28"/>
  <c r="E26" i="28"/>
  <c r="E50" i="28"/>
  <c r="D26" i="28"/>
  <c r="D50" i="28"/>
  <c r="C50" i="28"/>
  <c r="F8" i="28"/>
  <c r="F51" i="28" s="1"/>
  <c r="E8" i="28"/>
  <c r="E51" i="28" s="1"/>
  <c r="D8" i="28"/>
  <c r="D51" i="28" s="1"/>
  <c r="C8" i="28"/>
  <c r="C51" i="28" s="1"/>
  <c r="V33" i="27"/>
  <c r="V32" i="27"/>
  <c r="V31" i="27"/>
  <c r="V30" i="27"/>
  <c r="V29" i="27"/>
  <c r="V28" i="27"/>
  <c r="V27" i="27"/>
  <c r="V25" i="27"/>
  <c r="V24" i="27"/>
  <c r="V23" i="27"/>
  <c r="V22" i="27"/>
  <c r="V21" i="27"/>
  <c r="V20" i="27"/>
  <c r="V19" i="27"/>
  <c r="V17" i="27"/>
  <c r="V16" i="27"/>
  <c r="V15" i="27"/>
  <c r="V14" i="27"/>
  <c r="V13" i="27"/>
  <c r="V12" i="27"/>
  <c r="V11" i="27"/>
  <c r="V9" i="27"/>
  <c r="V8" i="27"/>
  <c r="V7" i="27"/>
  <c r="V6" i="27"/>
  <c r="V5" i="27"/>
  <c r="V4" i="27"/>
  <c r="V3" i="27"/>
  <c r="F49" i="26"/>
  <c r="E49" i="26"/>
  <c r="D49" i="26"/>
  <c r="C49" i="26"/>
  <c r="F26" i="26"/>
  <c r="F50" i="26"/>
  <c r="E26" i="26"/>
  <c r="E50" i="26"/>
  <c r="D26" i="26"/>
  <c r="D50" i="26"/>
  <c r="C50" i="26"/>
  <c r="F8" i="26"/>
  <c r="F51" i="26" s="1"/>
  <c r="E8" i="26"/>
  <c r="E51" i="26" s="1"/>
  <c r="D8" i="26"/>
  <c r="D51" i="26" s="1"/>
  <c r="C8" i="26"/>
  <c r="C51" i="26" s="1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V42" i="25"/>
  <c r="V41" i="25"/>
  <c r="V40" i="25"/>
  <c r="V39" i="25"/>
  <c r="V38" i="25"/>
  <c r="V37" i="25"/>
  <c r="V36" i="25"/>
  <c r="V35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V34" i="25"/>
  <c r="V33" i="25"/>
  <c r="V32" i="25"/>
  <c r="V31" i="25"/>
  <c r="V30" i="25"/>
  <c r="V29" i="25"/>
  <c r="V28" i="25"/>
  <c r="V27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C26" i="25"/>
  <c r="V26" i="25"/>
  <c r="V25" i="25"/>
  <c r="V24" i="25"/>
  <c r="V23" i="25"/>
  <c r="V22" i="25"/>
  <c r="V21" i="25"/>
  <c r="V20" i="25"/>
  <c r="V19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V18" i="25"/>
  <c r="V17" i="25"/>
  <c r="V16" i="25"/>
  <c r="V15" i="25"/>
  <c r="V14" i="25"/>
  <c r="V13" i="25"/>
  <c r="V12" i="25"/>
  <c r="V11" i="25"/>
  <c r="U10" i="25"/>
  <c r="U43" i="25"/>
  <c r="T10" i="25"/>
  <c r="T43" i="25"/>
  <c r="S10" i="25"/>
  <c r="S43" i="25"/>
  <c r="R10" i="25"/>
  <c r="R43" i="25"/>
  <c r="Q10" i="25"/>
  <c r="Q43" i="25"/>
  <c r="P10" i="25"/>
  <c r="P43" i="25"/>
  <c r="O10" i="25"/>
  <c r="O43" i="25"/>
  <c r="N10" i="25"/>
  <c r="N43" i="25"/>
  <c r="M10" i="25"/>
  <c r="M43" i="25"/>
  <c r="L10" i="25"/>
  <c r="L43" i="25"/>
  <c r="K10" i="25"/>
  <c r="K43" i="25"/>
  <c r="J10" i="25"/>
  <c r="J43" i="25"/>
  <c r="I10" i="25"/>
  <c r="I43" i="25"/>
  <c r="H10" i="25"/>
  <c r="H43" i="25"/>
  <c r="G10" i="25"/>
  <c r="G43" i="25"/>
  <c r="F10" i="25"/>
  <c r="F43" i="25"/>
  <c r="E10" i="25"/>
  <c r="E43" i="25"/>
  <c r="D10" i="25"/>
  <c r="D43" i="25"/>
  <c r="C10" i="25"/>
  <c r="C43" i="25"/>
  <c r="V9" i="25"/>
  <c r="V8" i="25"/>
  <c r="V7" i="25"/>
  <c r="V6" i="25"/>
  <c r="V5" i="25"/>
  <c r="V4" i="25"/>
  <c r="V3" i="25"/>
  <c r="G49" i="24"/>
  <c r="F49" i="24"/>
  <c r="E49" i="24"/>
  <c r="D49" i="24"/>
  <c r="C49" i="24"/>
  <c r="G26" i="24"/>
  <c r="G50" i="24"/>
  <c r="F26" i="24"/>
  <c r="F50" i="24"/>
  <c r="E26" i="24"/>
  <c r="E50" i="24"/>
  <c r="D26" i="24"/>
  <c r="C50" i="24"/>
  <c r="G8" i="24"/>
  <c r="G51" i="24" s="1"/>
  <c r="F8" i="24"/>
  <c r="F51" i="24"/>
  <c r="E8" i="24"/>
  <c r="E51" i="24" s="1"/>
  <c r="D8" i="24"/>
  <c r="C8" i="24"/>
  <c r="C51" i="24" s="1"/>
  <c r="V33" i="23"/>
  <c r="V32" i="23"/>
  <c r="V31" i="23"/>
  <c r="V30" i="23"/>
  <c r="V29" i="23"/>
  <c r="V28" i="23"/>
  <c r="V27" i="23"/>
  <c r="V25" i="23"/>
  <c r="V24" i="23"/>
  <c r="V23" i="23"/>
  <c r="V22" i="23"/>
  <c r="V21" i="23"/>
  <c r="V20" i="23"/>
  <c r="V19" i="23"/>
  <c r="V17" i="23"/>
  <c r="V16" i="23"/>
  <c r="V15" i="23"/>
  <c r="V14" i="23"/>
  <c r="V13" i="23"/>
  <c r="V12" i="23"/>
  <c r="V11" i="23"/>
  <c r="V9" i="23"/>
  <c r="V8" i="23"/>
  <c r="V7" i="23"/>
  <c r="V6" i="23"/>
  <c r="V5" i="23"/>
  <c r="V4" i="23"/>
  <c r="V3" i="23"/>
  <c r="E49" i="22"/>
  <c r="D49" i="22"/>
  <c r="C49" i="22"/>
  <c r="E26" i="22"/>
  <c r="E50" i="22"/>
  <c r="D26" i="22"/>
  <c r="D50" i="22"/>
  <c r="C26" i="22"/>
  <c r="C50" i="22"/>
  <c r="E8" i="22"/>
  <c r="D8" i="22"/>
  <c r="D51" i="22" s="1"/>
  <c r="C8" i="22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V42" i="21"/>
  <c r="V41" i="21"/>
  <c r="V40" i="21"/>
  <c r="V39" i="21"/>
  <c r="V38" i="21"/>
  <c r="V37" i="21"/>
  <c r="V36" i="21"/>
  <c r="V35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V34" i="21"/>
  <c r="V33" i="21"/>
  <c r="V32" i="21"/>
  <c r="V31" i="21"/>
  <c r="V30" i="21"/>
  <c r="V29" i="21"/>
  <c r="V28" i="21"/>
  <c r="V27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C26" i="21"/>
  <c r="V26" i="21"/>
  <c r="V25" i="21"/>
  <c r="V24" i="21"/>
  <c r="V23" i="21"/>
  <c r="V22" i="21"/>
  <c r="V21" i="21"/>
  <c r="V20" i="21"/>
  <c r="V19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V18" i="21"/>
  <c r="V17" i="21"/>
  <c r="V16" i="21"/>
  <c r="V15" i="21"/>
  <c r="V14" i="21"/>
  <c r="V13" i="21"/>
  <c r="V12" i="21"/>
  <c r="V11" i="21"/>
  <c r="U10" i="21"/>
  <c r="U43" i="21"/>
  <c r="T10" i="21"/>
  <c r="T43" i="21"/>
  <c r="S10" i="21"/>
  <c r="S43" i="21"/>
  <c r="R10" i="21"/>
  <c r="R43" i="21"/>
  <c r="Q10" i="21"/>
  <c r="Q43" i="21"/>
  <c r="P10" i="21"/>
  <c r="P43" i="21"/>
  <c r="O10" i="21"/>
  <c r="O43" i="21"/>
  <c r="N10" i="21"/>
  <c r="N43" i="21"/>
  <c r="M10" i="21"/>
  <c r="M43" i="21"/>
  <c r="L10" i="21"/>
  <c r="L43" i="21"/>
  <c r="K10" i="21"/>
  <c r="K43" i="21"/>
  <c r="J10" i="21"/>
  <c r="J43" i="21"/>
  <c r="I10" i="21"/>
  <c r="I43" i="21"/>
  <c r="H10" i="21"/>
  <c r="H43" i="21"/>
  <c r="G10" i="21"/>
  <c r="G43" i="21"/>
  <c r="F10" i="21"/>
  <c r="F43" i="21"/>
  <c r="E10" i="21"/>
  <c r="E43" i="21"/>
  <c r="D10" i="21"/>
  <c r="D43" i="21"/>
  <c r="C10" i="21"/>
  <c r="V10" i="21"/>
  <c r="V43" i="21"/>
  <c r="V9" i="21"/>
  <c r="V8" i="21"/>
  <c r="V7" i="21"/>
  <c r="V6" i="21"/>
  <c r="V5" i="21"/>
  <c r="V4" i="21"/>
  <c r="V3" i="21"/>
  <c r="G49" i="20"/>
  <c r="G50" i="20" s="1"/>
  <c r="E49" i="20"/>
  <c r="D49" i="20"/>
  <c r="C49" i="20"/>
  <c r="G26" i="20"/>
  <c r="E26" i="20"/>
  <c r="E50" i="20"/>
  <c r="D26" i="20"/>
  <c r="D50" i="20" s="1"/>
  <c r="C26" i="20"/>
  <c r="C50" i="20" s="1"/>
  <c r="G8" i="20"/>
  <c r="E8" i="20"/>
  <c r="E51" i="20" s="1"/>
  <c r="D8" i="20"/>
  <c r="C8" i="20"/>
  <c r="V33" i="19"/>
  <c r="V32" i="19"/>
  <c r="V31" i="19"/>
  <c r="V30" i="19"/>
  <c r="V29" i="19"/>
  <c r="V28" i="19"/>
  <c r="V27" i="19"/>
  <c r="V25" i="19"/>
  <c r="V24" i="19"/>
  <c r="V23" i="19"/>
  <c r="V22" i="19"/>
  <c r="V21" i="19"/>
  <c r="V20" i="19"/>
  <c r="V19" i="19"/>
  <c r="V17" i="19"/>
  <c r="V16" i="19"/>
  <c r="V15" i="19"/>
  <c r="V14" i="19"/>
  <c r="V13" i="19"/>
  <c r="V12" i="19"/>
  <c r="V11" i="19"/>
  <c r="V9" i="19"/>
  <c r="V8" i="19"/>
  <c r="V7" i="19"/>
  <c r="V6" i="19"/>
  <c r="V5" i="19"/>
  <c r="V4" i="19"/>
  <c r="V3" i="19"/>
  <c r="F49" i="18"/>
  <c r="E49" i="18"/>
  <c r="D49" i="18"/>
  <c r="C49" i="18"/>
  <c r="F26" i="18"/>
  <c r="F50" i="18"/>
  <c r="E26" i="18"/>
  <c r="E50" i="18"/>
  <c r="D26" i="18"/>
  <c r="D50" i="18"/>
  <c r="C50" i="18"/>
  <c r="F8" i="18"/>
  <c r="F51" i="18" s="1"/>
  <c r="E8" i="18"/>
  <c r="E51" i="18"/>
  <c r="D8" i="18"/>
  <c r="D51" i="18" s="1"/>
  <c r="C8" i="18"/>
  <c r="C51" i="18" s="1"/>
  <c r="V33" i="17"/>
  <c r="V32" i="17"/>
  <c r="V31" i="17"/>
  <c r="V30" i="17"/>
  <c r="V29" i="17"/>
  <c r="V28" i="17"/>
  <c r="V27" i="17"/>
  <c r="V25" i="17"/>
  <c r="V24" i="17"/>
  <c r="V23" i="17"/>
  <c r="V22" i="17"/>
  <c r="V21" i="17"/>
  <c r="V20" i="17"/>
  <c r="V19" i="17"/>
  <c r="V17" i="17"/>
  <c r="V16" i="17"/>
  <c r="V15" i="17"/>
  <c r="V14" i="17"/>
  <c r="V13" i="17"/>
  <c r="V12" i="17"/>
  <c r="V11" i="17"/>
  <c r="V9" i="17"/>
  <c r="V8" i="17"/>
  <c r="V7" i="17"/>
  <c r="V6" i="17"/>
  <c r="V5" i="17"/>
  <c r="V4" i="17"/>
  <c r="V3" i="17"/>
  <c r="E49" i="16"/>
  <c r="D49" i="16"/>
  <c r="C49" i="16"/>
  <c r="E26" i="16"/>
  <c r="E50" i="16"/>
  <c r="D26" i="16"/>
  <c r="D50" i="16"/>
  <c r="C26" i="16"/>
  <c r="C50" i="16"/>
  <c r="E8" i="16"/>
  <c r="E51" i="16" s="1"/>
  <c r="D8" i="16"/>
  <c r="D51" i="16" s="1"/>
  <c r="C8" i="16"/>
  <c r="C51" i="16" s="1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V42" i="15"/>
  <c r="V41" i="15"/>
  <c r="V40" i="15"/>
  <c r="V39" i="15"/>
  <c r="V38" i="15"/>
  <c r="V37" i="15"/>
  <c r="V36" i="15"/>
  <c r="V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V34" i="15"/>
  <c r="V33" i="15"/>
  <c r="V32" i="15"/>
  <c r="V31" i="15"/>
  <c r="V30" i="15"/>
  <c r="V29" i="15"/>
  <c r="V28" i="15"/>
  <c r="V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C26" i="15"/>
  <c r="V26" i="15"/>
  <c r="V25" i="15"/>
  <c r="V24" i="15"/>
  <c r="V23" i="15"/>
  <c r="V22" i="15"/>
  <c r="V21" i="15"/>
  <c r="V20" i="15"/>
  <c r="V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V18" i="15"/>
  <c r="V17" i="15"/>
  <c r="V16" i="15"/>
  <c r="V15" i="15"/>
  <c r="V14" i="15"/>
  <c r="V13" i="15"/>
  <c r="V12" i="15"/>
  <c r="V11" i="15"/>
  <c r="U10" i="15"/>
  <c r="U43" i="15"/>
  <c r="T10" i="15"/>
  <c r="T43" i="15"/>
  <c r="S10" i="15"/>
  <c r="S43" i="15"/>
  <c r="R10" i="15"/>
  <c r="R43" i="15"/>
  <c r="Q10" i="15"/>
  <c r="Q43" i="15"/>
  <c r="P10" i="15"/>
  <c r="P43" i="15"/>
  <c r="O10" i="15"/>
  <c r="O43" i="15"/>
  <c r="N10" i="15"/>
  <c r="N43" i="15"/>
  <c r="M10" i="15"/>
  <c r="M43" i="15"/>
  <c r="L10" i="15"/>
  <c r="L43" i="15"/>
  <c r="K10" i="15"/>
  <c r="K43" i="15"/>
  <c r="J10" i="15"/>
  <c r="J43" i="15"/>
  <c r="I10" i="15"/>
  <c r="I43" i="15"/>
  <c r="H10" i="15"/>
  <c r="H43" i="15"/>
  <c r="G10" i="15"/>
  <c r="G43" i="15"/>
  <c r="F10" i="15"/>
  <c r="F43" i="15"/>
  <c r="E10" i="15"/>
  <c r="E43" i="15"/>
  <c r="D10" i="15"/>
  <c r="D43" i="15"/>
  <c r="C10" i="15"/>
  <c r="V9" i="15"/>
  <c r="V8" i="15"/>
  <c r="V7" i="15"/>
  <c r="V6" i="15"/>
  <c r="V5" i="15"/>
  <c r="V4" i="15"/>
  <c r="V3" i="15"/>
  <c r="G49" i="14"/>
  <c r="E49" i="14"/>
  <c r="D49" i="14"/>
  <c r="C49" i="14"/>
  <c r="G26" i="14"/>
  <c r="G50" i="14" s="1"/>
  <c r="E26" i="14"/>
  <c r="E50" i="14" s="1"/>
  <c r="D26" i="14"/>
  <c r="D50" i="14" s="1"/>
  <c r="C26" i="14"/>
  <c r="C50" i="14"/>
  <c r="G8" i="14"/>
  <c r="G51" i="14" s="1"/>
  <c r="E8" i="14"/>
  <c r="D8" i="14"/>
  <c r="C8" i="14"/>
  <c r="V33" i="13"/>
  <c r="V32" i="13"/>
  <c r="V31" i="13"/>
  <c r="V30" i="13"/>
  <c r="V29" i="13"/>
  <c r="V28" i="13"/>
  <c r="V27" i="13"/>
  <c r="V25" i="13"/>
  <c r="V24" i="13"/>
  <c r="V23" i="13"/>
  <c r="V22" i="13"/>
  <c r="V21" i="13"/>
  <c r="V20" i="13"/>
  <c r="V19" i="13"/>
  <c r="V17" i="13"/>
  <c r="V16" i="13"/>
  <c r="V15" i="13"/>
  <c r="V14" i="13"/>
  <c r="V13" i="13"/>
  <c r="V12" i="13"/>
  <c r="V11" i="13"/>
  <c r="V9" i="13"/>
  <c r="V8" i="13"/>
  <c r="V7" i="13"/>
  <c r="V6" i="13"/>
  <c r="V5" i="13"/>
  <c r="V4" i="13"/>
  <c r="V3" i="13"/>
  <c r="F49" i="12"/>
  <c r="E49" i="12"/>
  <c r="D49" i="12"/>
  <c r="C49" i="12"/>
  <c r="F26" i="12"/>
  <c r="F50" i="12"/>
  <c r="E26" i="12"/>
  <c r="E50" i="12"/>
  <c r="D26" i="12"/>
  <c r="D50" i="12"/>
  <c r="C50" i="12"/>
  <c r="F8" i="12"/>
  <c r="F51" i="12" s="1"/>
  <c r="E8" i="12"/>
  <c r="E51" i="12"/>
  <c r="D8" i="12"/>
  <c r="C8" i="12"/>
  <c r="C51" i="12" s="1"/>
  <c r="V33" i="11"/>
  <c r="V32" i="11"/>
  <c r="V31" i="11"/>
  <c r="V30" i="11"/>
  <c r="V29" i="11"/>
  <c r="V28" i="11"/>
  <c r="V27" i="11"/>
  <c r="V25" i="11"/>
  <c r="V24" i="11"/>
  <c r="V23" i="11"/>
  <c r="V22" i="11"/>
  <c r="V21" i="11"/>
  <c r="V20" i="11"/>
  <c r="V19" i="11"/>
  <c r="V17" i="11"/>
  <c r="V16" i="11"/>
  <c r="V15" i="11"/>
  <c r="V14" i="11"/>
  <c r="V13" i="11"/>
  <c r="V12" i="11"/>
  <c r="V11" i="11"/>
  <c r="V9" i="11"/>
  <c r="V8" i="11"/>
  <c r="V7" i="11"/>
  <c r="V6" i="11"/>
  <c r="V5" i="11"/>
  <c r="E49" i="10"/>
  <c r="D49" i="10"/>
  <c r="C49" i="10"/>
  <c r="C50" i="10" s="1"/>
  <c r="E26" i="10"/>
  <c r="E50" i="10" s="1"/>
  <c r="D26" i="10"/>
  <c r="D50" i="10" s="1"/>
  <c r="C26" i="10"/>
  <c r="E8" i="10"/>
  <c r="D8" i="10"/>
  <c r="C8" i="10"/>
  <c r="D50" i="24"/>
  <c r="D51" i="24"/>
  <c r="V10" i="15"/>
  <c r="V43" i="15"/>
  <c r="V10" i="25"/>
  <c r="V43" i="25"/>
  <c r="C51" i="22"/>
  <c r="E51" i="22"/>
  <c r="C43" i="21"/>
  <c r="C43" i="15"/>
  <c r="D51" i="12"/>
  <c r="D10" i="9"/>
  <c r="D18" i="9"/>
  <c r="D34" i="9"/>
  <c r="D42" i="9"/>
  <c r="D43" i="9"/>
  <c r="E10" i="9"/>
  <c r="E18" i="9"/>
  <c r="E34" i="9"/>
  <c r="E42" i="9"/>
  <c r="E43" i="9"/>
  <c r="F10" i="9"/>
  <c r="F18" i="9"/>
  <c r="F34" i="9"/>
  <c r="F42" i="9"/>
  <c r="F43" i="9"/>
  <c r="G10" i="9"/>
  <c r="G18" i="9"/>
  <c r="G34" i="9"/>
  <c r="G42" i="9"/>
  <c r="G43" i="9"/>
  <c r="H10" i="9"/>
  <c r="H18" i="9"/>
  <c r="H34" i="9"/>
  <c r="H42" i="9"/>
  <c r="H43" i="9"/>
  <c r="I10" i="9"/>
  <c r="I18" i="9"/>
  <c r="I26" i="9"/>
  <c r="I34" i="9"/>
  <c r="I42" i="9"/>
  <c r="I43" i="9"/>
  <c r="J10" i="9"/>
  <c r="J18" i="9"/>
  <c r="J26" i="9"/>
  <c r="J34" i="9"/>
  <c r="J42" i="9"/>
  <c r="J43" i="9"/>
  <c r="K10" i="9"/>
  <c r="K18" i="9"/>
  <c r="K26" i="9"/>
  <c r="K34" i="9"/>
  <c r="K42" i="9"/>
  <c r="K43" i="9"/>
  <c r="L10" i="9"/>
  <c r="L18" i="9"/>
  <c r="L26" i="9"/>
  <c r="L34" i="9"/>
  <c r="L42" i="9"/>
  <c r="L43" i="9"/>
  <c r="M10" i="9"/>
  <c r="M18" i="9"/>
  <c r="M26" i="9"/>
  <c r="M34" i="9"/>
  <c r="M42" i="9"/>
  <c r="M43" i="9"/>
  <c r="N10" i="9"/>
  <c r="N18" i="9"/>
  <c r="N26" i="9"/>
  <c r="N34" i="9"/>
  <c r="N42" i="9"/>
  <c r="N43" i="9"/>
  <c r="P10" i="9"/>
  <c r="P18" i="9"/>
  <c r="P26" i="9"/>
  <c r="P34" i="9"/>
  <c r="P42" i="9"/>
  <c r="P43" i="9"/>
  <c r="Q10" i="9"/>
  <c r="Q18" i="9"/>
  <c r="Q26" i="9"/>
  <c r="Q34" i="9"/>
  <c r="Q42" i="9"/>
  <c r="Q43" i="9"/>
  <c r="S10" i="9"/>
  <c r="S18" i="9"/>
  <c r="S26" i="9"/>
  <c r="S34" i="9"/>
  <c r="S42" i="9"/>
  <c r="S43" i="9"/>
  <c r="T10" i="9"/>
  <c r="T18" i="9"/>
  <c r="T26" i="9"/>
  <c r="T34" i="9"/>
  <c r="T42" i="9"/>
  <c r="T43" i="9"/>
  <c r="U10" i="9"/>
  <c r="U18" i="9"/>
  <c r="U26" i="9"/>
  <c r="U34" i="9"/>
  <c r="U42" i="9"/>
  <c r="U43" i="9"/>
  <c r="C10" i="9"/>
  <c r="C18" i="9"/>
  <c r="C26" i="9"/>
  <c r="C34" i="9"/>
  <c r="C42" i="9"/>
  <c r="C43" i="9"/>
  <c r="V35" i="9"/>
  <c r="V36" i="9"/>
  <c r="V37" i="9"/>
  <c r="V38" i="9"/>
  <c r="V39" i="9"/>
  <c r="V40" i="9"/>
  <c r="V41" i="9"/>
  <c r="O42" i="9"/>
  <c r="R42" i="9"/>
  <c r="V42" i="9"/>
  <c r="R34" i="9"/>
  <c r="O34" i="9"/>
  <c r="V34" i="9"/>
  <c r="V33" i="9"/>
  <c r="V32" i="9"/>
  <c r="V31" i="9"/>
  <c r="V30" i="9"/>
  <c r="V29" i="9"/>
  <c r="V28" i="9"/>
  <c r="V27" i="9"/>
  <c r="R26" i="9"/>
  <c r="O26" i="9"/>
  <c r="V26" i="9"/>
  <c r="V25" i="9"/>
  <c r="V24" i="9"/>
  <c r="V23" i="9"/>
  <c r="V22" i="9"/>
  <c r="V21" i="9"/>
  <c r="V20" i="9"/>
  <c r="V19" i="9"/>
  <c r="R18" i="9"/>
  <c r="O18" i="9"/>
  <c r="V18" i="9"/>
  <c r="V17" i="9"/>
  <c r="V16" i="9"/>
  <c r="V15" i="9"/>
  <c r="V14" i="9"/>
  <c r="V13" i="9"/>
  <c r="V12" i="9"/>
  <c r="V11" i="9"/>
  <c r="R10" i="9"/>
  <c r="R43" i="9"/>
  <c r="O10" i="9"/>
  <c r="O43" i="9"/>
  <c r="V9" i="9"/>
  <c r="V8" i="9"/>
  <c r="V7" i="9"/>
  <c r="V6" i="9"/>
  <c r="V5" i="9"/>
  <c r="V4" i="9"/>
  <c r="V3" i="9"/>
  <c r="F26" i="8"/>
  <c r="F49" i="8"/>
  <c r="F8" i="8"/>
  <c r="E49" i="8"/>
  <c r="D49" i="8"/>
  <c r="C49" i="8"/>
  <c r="E26" i="8"/>
  <c r="D26" i="8"/>
  <c r="C26" i="8"/>
  <c r="E8" i="8"/>
  <c r="D8" i="8"/>
  <c r="C8" i="8"/>
  <c r="V4" i="7"/>
  <c r="V5" i="7"/>
  <c r="V6" i="7"/>
  <c r="V7" i="7"/>
  <c r="V8" i="7"/>
  <c r="V9" i="7"/>
  <c r="V11" i="7"/>
  <c r="V12" i="7"/>
  <c r="V13" i="7"/>
  <c r="V14" i="7"/>
  <c r="V15" i="7"/>
  <c r="V16" i="7"/>
  <c r="V17" i="7"/>
  <c r="V19" i="7"/>
  <c r="V20" i="7"/>
  <c r="V21" i="7"/>
  <c r="V22" i="7"/>
  <c r="V23" i="7"/>
  <c r="V24" i="7"/>
  <c r="V25" i="7"/>
  <c r="V27" i="7"/>
  <c r="V28" i="7"/>
  <c r="V29" i="7"/>
  <c r="V30" i="7"/>
  <c r="V31" i="7"/>
  <c r="V32" i="7"/>
  <c r="V33" i="7"/>
  <c r="V3" i="7"/>
  <c r="V10" i="9"/>
  <c r="V43" i="9"/>
  <c r="E50" i="4"/>
  <c r="E51" i="4"/>
  <c r="E52" i="4"/>
  <c r="E53" i="4"/>
  <c r="E54" i="4"/>
  <c r="E55" i="4"/>
  <c r="E49" i="4"/>
  <c r="D56" i="4"/>
  <c r="E56" i="4"/>
  <c r="C56" i="4"/>
  <c r="E41" i="4"/>
  <c r="E42" i="4"/>
  <c r="E43" i="4"/>
  <c r="E44" i="4"/>
  <c r="E45" i="4"/>
  <c r="E46" i="4"/>
  <c r="E40" i="4"/>
  <c r="D47" i="4"/>
  <c r="C47" i="4"/>
  <c r="E32" i="4"/>
  <c r="E33" i="4"/>
  <c r="E34" i="4"/>
  <c r="E35" i="4"/>
  <c r="E36" i="4"/>
  <c r="E37" i="4"/>
  <c r="E31" i="4"/>
  <c r="D38" i="4"/>
  <c r="C38" i="4"/>
  <c r="E20" i="4"/>
  <c r="E21" i="4"/>
  <c r="E22" i="4"/>
  <c r="E23" i="4"/>
  <c r="E24" i="4"/>
  <c r="E25" i="4"/>
  <c r="E19" i="4"/>
  <c r="D26" i="4"/>
  <c r="D10" i="4"/>
  <c r="D17" i="4"/>
  <c r="D27" i="4"/>
  <c r="D60" i="4"/>
  <c r="E13" i="4"/>
  <c r="E14" i="4"/>
  <c r="E15" i="4"/>
  <c r="E16" i="4"/>
  <c r="E12" i="4"/>
  <c r="E17" i="4"/>
  <c r="E4" i="4"/>
  <c r="E5" i="4"/>
  <c r="E6" i="4"/>
  <c r="E7" i="4"/>
  <c r="E8" i="4"/>
  <c r="E9" i="4"/>
  <c r="E3" i="4"/>
  <c r="E10" i="4"/>
  <c r="E47" i="4"/>
  <c r="E26" i="4"/>
  <c r="E27" i="4"/>
  <c r="E60" i="4"/>
  <c r="C57" i="4"/>
  <c r="C62" i="4"/>
  <c r="E38" i="4"/>
  <c r="D57" i="4"/>
  <c r="D62" i="4"/>
  <c r="C61" i="4"/>
  <c r="E57" i="4"/>
  <c r="E61" i="4"/>
  <c r="H40" i="3"/>
  <c r="H41" i="3"/>
  <c r="H42" i="3"/>
  <c r="H43" i="3"/>
  <c r="H33" i="3"/>
  <c r="H44" i="3"/>
  <c r="E44" i="3"/>
  <c r="F44" i="3"/>
  <c r="G44" i="3"/>
  <c r="D61" i="4"/>
  <c r="E62" i="4"/>
  <c r="K51" i="31" l="1"/>
  <c r="K29" i="31"/>
  <c r="K12" i="31"/>
  <c r="D51" i="20"/>
  <c r="G51" i="20"/>
  <c r="C51" i="20"/>
  <c r="H49" i="20"/>
  <c r="H50" i="20" s="1"/>
  <c r="H50" i="14"/>
  <c r="H51" i="14" s="1"/>
  <c r="W49" i="14" s="1"/>
  <c r="H29" i="31"/>
  <c r="C51" i="14"/>
  <c r="D51" i="14"/>
  <c r="H12" i="31"/>
  <c r="H8" i="14"/>
  <c r="W3" i="14" s="1"/>
  <c r="W45" i="14" s="1"/>
  <c r="E51" i="14"/>
  <c r="H32" i="31"/>
  <c r="P32" i="31" s="1"/>
  <c r="G51" i="31"/>
  <c r="G29" i="31"/>
  <c r="G52" i="31" s="1"/>
  <c r="G12" i="31"/>
  <c r="H51" i="12"/>
  <c r="W49" i="12" s="1"/>
  <c r="C43" i="27"/>
  <c r="B39" i="9"/>
  <c r="C50" i="8"/>
  <c r="C51" i="8" s="1"/>
  <c r="D50" i="8"/>
  <c r="G51" i="16"/>
  <c r="V49" i="16" s="1"/>
  <c r="H8" i="18"/>
  <c r="O12" i="31"/>
  <c r="O53" i="31" s="1"/>
  <c r="H8" i="28"/>
  <c r="N7" i="31"/>
  <c r="N12" i="31" s="1"/>
  <c r="N53" i="31" s="1"/>
  <c r="H51" i="26"/>
  <c r="W49" i="26" s="1"/>
  <c r="W3" i="26"/>
  <c r="W45" i="26" s="1"/>
  <c r="H8" i="24"/>
  <c r="G8" i="22"/>
  <c r="H8" i="20"/>
  <c r="W3" i="12"/>
  <c r="W45" i="12" s="1"/>
  <c r="C51" i="6"/>
  <c r="P34" i="31"/>
  <c r="E51" i="10"/>
  <c r="F51" i="10"/>
  <c r="P33" i="31"/>
  <c r="F12" i="31"/>
  <c r="P46" i="31"/>
  <c r="G8" i="10"/>
  <c r="V3" i="10" s="1"/>
  <c r="V45" i="10" s="1"/>
  <c r="G49" i="10"/>
  <c r="P28" i="31"/>
  <c r="F29" i="31"/>
  <c r="P50" i="31"/>
  <c r="P15" i="31"/>
  <c r="P42" i="31"/>
  <c r="G49" i="8"/>
  <c r="P40" i="31"/>
  <c r="E36" i="31"/>
  <c r="P36" i="31" s="1"/>
  <c r="F50" i="8"/>
  <c r="F51" i="8" s="1"/>
  <c r="P11" i="31"/>
  <c r="E50" i="8"/>
  <c r="E51" i="8" s="1"/>
  <c r="P39" i="31"/>
  <c r="G26" i="8"/>
  <c r="C51" i="10"/>
  <c r="D51" i="10"/>
  <c r="P25" i="31"/>
  <c r="P38" i="31"/>
  <c r="P26" i="31"/>
  <c r="P47" i="31"/>
  <c r="P43" i="31"/>
  <c r="F31" i="31"/>
  <c r="F51" i="31" s="1"/>
  <c r="F52" i="31" s="1"/>
  <c r="P27" i="31"/>
  <c r="P44" i="31"/>
  <c r="P20" i="31"/>
  <c r="P48" i="31"/>
  <c r="G26" i="10"/>
  <c r="P8" i="31"/>
  <c r="P49" i="31"/>
  <c r="P45" i="31"/>
  <c r="P41" i="31"/>
  <c r="P37" i="31"/>
  <c r="P23" i="31"/>
  <c r="P14" i="31"/>
  <c r="E29" i="31"/>
  <c r="D51" i="8"/>
  <c r="P24" i="31"/>
  <c r="P16" i="31"/>
  <c r="P35" i="31"/>
  <c r="P17" i="31"/>
  <c r="E12" i="31"/>
  <c r="P31" i="31"/>
  <c r="P18" i="31"/>
  <c r="G8" i="8"/>
  <c r="B35" i="9"/>
  <c r="P19" i="31"/>
  <c r="P21" i="31"/>
  <c r="P9" i="31"/>
  <c r="P22" i="31"/>
  <c r="P10" i="31"/>
  <c r="D51" i="31"/>
  <c r="D52" i="31"/>
  <c r="G50" i="6"/>
  <c r="G51" i="6" s="1"/>
  <c r="F50" i="6"/>
  <c r="E50" i="6"/>
  <c r="E51" i="6" s="1"/>
  <c r="D50" i="6"/>
  <c r="D51" i="6" s="1"/>
  <c r="H49" i="6"/>
  <c r="F51" i="6"/>
  <c r="H26" i="6"/>
  <c r="D12" i="31"/>
  <c r="D53" i="31" s="1"/>
  <c r="H8" i="6"/>
  <c r="P7" i="31"/>
  <c r="N5" i="28"/>
  <c r="O5" i="28" s="1"/>
  <c r="P5" i="28" s="1"/>
  <c r="J7" i="28" s="1"/>
  <c r="K7" i="28" s="1"/>
  <c r="L7" i="28" s="1"/>
  <c r="M7" i="28" s="1"/>
  <c r="Y2" i="28"/>
  <c r="N5" i="26"/>
  <c r="O5" i="26" s="1"/>
  <c r="P5" i="26" s="1"/>
  <c r="J7" i="26" s="1"/>
  <c r="K7" i="26" s="1"/>
  <c r="L7" i="26" s="1"/>
  <c r="M7" i="26" s="1"/>
  <c r="Y2" i="26" s="1"/>
  <c r="X2" i="24"/>
  <c r="N5" i="24"/>
  <c r="O5" i="24" s="1"/>
  <c r="P5" i="24" s="1"/>
  <c r="J7" i="24" s="1"/>
  <c r="K7" i="24" s="1"/>
  <c r="L7" i="24" s="1"/>
  <c r="M7" i="24" s="1"/>
  <c r="M5" i="22"/>
  <c r="N5" i="22" s="1"/>
  <c r="O5" i="22" s="1"/>
  <c r="I7" i="22" s="1"/>
  <c r="J7" i="22" s="1"/>
  <c r="K7" i="22" s="1"/>
  <c r="L7" i="22" s="1"/>
  <c r="X2" i="22" s="1"/>
  <c r="N5" i="20"/>
  <c r="O5" i="20" s="1"/>
  <c r="P5" i="20" s="1"/>
  <c r="J7" i="20" s="1"/>
  <c r="K7" i="20" s="1"/>
  <c r="L7" i="20" s="1"/>
  <c r="M7" i="20" s="1"/>
  <c r="Y2" i="20" s="1"/>
  <c r="X2" i="18"/>
  <c r="N5" i="18"/>
  <c r="O5" i="18" s="1"/>
  <c r="P5" i="18" s="1"/>
  <c r="J7" i="18" s="1"/>
  <c r="K7" i="18" s="1"/>
  <c r="L7" i="18" s="1"/>
  <c r="M7" i="18" s="1"/>
  <c r="M5" i="16"/>
  <c r="N5" i="16" s="1"/>
  <c r="O5" i="16" s="1"/>
  <c r="I7" i="16" s="1"/>
  <c r="J7" i="16" s="1"/>
  <c r="K7" i="16" s="1"/>
  <c r="L7" i="16" s="1"/>
  <c r="X2" i="16" s="1"/>
  <c r="N5" i="14"/>
  <c r="O5" i="14" s="1"/>
  <c r="P5" i="14" s="1"/>
  <c r="J7" i="14" s="1"/>
  <c r="K7" i="14" s="1"/>
  <c r="L7" i="14" s="1"/>
  <c r="M7" i="14" s="1"/>
  <c r="Y2" i="14" s="1"/>
  <c r="X2" i="12"/>
  <c r="N5" i="12"/>
  <c r="O5" i="12" s="1"/>
  <c r="P5" i="12" s="1"/>
  <c r="J7" i="12" s="1"/>
  <c r="K7" i="12" s="1"/>
  <c r="L7" i="12" s="1"/>
  <c r="M7" i="12" s="1"/>
  <c r="M5" i="10"/>
  <c r="N5" i="10" s="1"/>
  <c r="O5" i="10" s="1"/>
  <c r="I7" i="10" s="1"/>
  <c r="J7" i="10" s="1"/>
  <c r="K7" i="10" s="1"/>
  <c r="L7" i="10" s="1"/>
  <c r="X2" i="10" s="1"/>
  <c r="M5" i="8"/>
  <c r="N5" i="8" s="1"/>
  <c r="O5" i="8" s="1"/>
  <c r="I7" i="8" s="1"/>
  <c r="J7" i="8" s="1"/>
  <c r="K7" i="8" s="1"/>
  <c r="L7" i="8" s="1"/>
  <c r="X2" i="8"/>
  <c r="B36" i="9"/>
  <c r="B40" i="9"/>
  <c r="B37" i="9"/>
  <c r="B41" i="9"/>
  <c r="N5" i="6"/>
  <c r="O5" i="6" s="1"/>
  <c r="P5" i="6" s="1"/>
  <c r="J7" i="6" s="1"/>
  <c r="K7" i="6" s="1"/>
  <c r="L7" i="6" s="1"/>
  <c r="M7" i="6" s="1"/>
  <c r="X2" i="6"/>
  <c r="K52" i="31" l="1"/>
  <c r="K53" i="31" s="1"/>
  <c r="H51" i="31"/>
  <c r="H52" i="31" s="1"/>
  <c r="H53" i="31" s="1"/>
  <c r="G53" i="31"/>
  <c r="W3" i="18"/>
  <c r="W45" i="18" s="1"/>
  <c r="H51" i="18"/>
  <c r="W49" i="18" s="1"/>
  <c r="W3" i="28"/>
  <c r="W45" i="28" s="1"/>
  <c r="H51" i="28"/>
  <c r="W49" i="28" s="1"/>
  <c r="W3" i="24"/>
  <c r="W45" i="24" s="1"/>
  <c r="H51" i="24"/>
  <c r="W49" i="24" s="1"/>
  <c r="G51" i="22"/>
  <c r="V49" i="22" s="1"/>
  <c r="V3" i="22"/>
  <c r="V45" i="22" s="1"/>
  <c r="W3" i="20"/>
  <c r="W45" i="20" s="1"/>
  <c r="H51" i="20"/>
  <c r="W49" i="20" s="1"/>
  <c r="F53" i="31"/>
  <c r="E51" i="31"/>
  <c r="E52" i="31" s="1"/>
  <c r="E53" i="31" s="1"/>
  <c r="G50" i="8"/>
  <c r="G51" i="8" s="1"/>
  <c r="V49" i="8" s="1"/>
  <c r="G50" i="10"/>
  <c r="G51" i="10" s="1"/>
  <c r="V49" i="10" s="1"/>
  <c r="P12" i="31"/>
  <c r="P29" i="31"/>
  <c r="P51" i="31"/>
  <c r="V3" i="8"/>
  <c r="V45" i="8" s="1"/>
  <c r="H50" i="6"/>
  <c r="H51" i="6" s="1"/>
  <c r="W49" i="6" s="1"/>
  <c r="W3" i="6"/>
  <c r="W45" i="6" s="1"/>
  <c r="N7" i="28"/>
  <c r="O7" i="28" s="1"/>
  <c r="P7" i="28" s="1"/>
  <c r="J9" i="28" s="1"/>
  <c r="K9" i="28" s="1"/>
  <c r="L9" i="28" s="1"/>
  <c r="M9" i="28" s="1"/>
  <c r="Z2" i="28"/>
  <c r="N7" i="26"/>
  <c r="O7" i="26" s="1"/>
  <c r="P7" i="26" s="1"/>
  <c r="J9" i="26" s="1"/>
  <c r="K9" i="26" s="1"/>
  <c r="L9" i="26" s="1"/>
  <c r="M9" i="26" s="1"/>
  <c r="Z2" i="26" s="1"/>
  <c r="N7" i="24"/>
  <c r="O7" i="24" s="1"/>
  <c r="P7" i="24" s="1"/>
  <c r="J9" i="24" s="1"/>
  <c r="K9" i="24" s="1"/>
  <c r="L9" i="24" s="1"/>
  <c r="M9" i="24" s="1"/>
  <c r="AA2" i="24" s="1"/>
  <c r="Y2" i="24"/>
  <c r="M7" i="22"/>
  <c r="N7" i="22" s="1"/>
  <c r="O7" i="22" s="1"/>
  <c r="I9" i="22" s="1"/>
  <c r="J9" i="22" s="1"/>
  <c r="K9" i="22" s="1"/>
  <c r="L9" i="22" s="1"/>
  <c r="Y2" i="22" s="1"/>
  <c r="N7" i="20"/>
  <c r="O7" i="20" s="1"/>
  <c r="P7" i="20" s="1"/>
  <c r="J9" i="20" s="1"/>
  <c r="K9" i="20" s="1"/>
  <c r="L9" i="20" s="1"/>
  <c r="M9" i="20" s="1"/>
  <c r="Z2" i="20" s="1"/>
  <c r="N7" i="18"/>
  <c r="O7" i="18" s="1"/>
  <c r="P7" i="18" s="1"/>
  <c r="J9" i="18" s="1"/>
  <c r="K9" i="18" s="1"/>
  <c r="L9" i="18" s="1"/>
  <c r="M9" i="18" s="1"/>
  <c r="AA2" i="18" s="1"/>
  <c r="Y2" i="18"/>
  <c r="M7" i="16"/>
  <c r="N7" i="16" s="1"/>
  <c r="O7" i="16" s="1"/>
  <c r="I9" i="16" s="1"/>
  <c r="J9" i="16" s="1"/>
  <c r="K9" i="16" s="1"/>
  <c r="L9" i="16" s="1"/>
  <c r="Y2" i="16" s="1"/>
  <c r="N7" i="14"/>
  <c r="O7" i="14" s="1"/>
  <c r="P7" i="14" s="1"/>
  <c r="J9" i="14" s="1"/>
  <c r="K9" i="14" s="1"/>
  <c r="L9" i="14" s="1"/>
  <c r="M9" i="14" s="1"/>
  <c r="Z2" i="14" s="1"/>
  <c r="Y2" i="12"/>
  <c r="N7" i="12"/>
  <c r="O7" i="12" s="1"/>
  <c r="P7" i="12" s="1"/>
  <c r="J9" i="12" s="1"/>
  <c r="K9" i="12" s="1"/>
  <c r="L9" i="12" s="1"/>
  <c r="M9" i="12" s="1"/>
  <c r="AA2" i="12" s="1"/>
  <c r="M7" i="10"/>
  <c r="N7" i="10" s="1"/>
  <c r="O7" i="10" s="1"/>
  <c r="I9" i="10" s="1"/>
  <c r="J9" i="10" s="1"/>
  <c r="K9" i="10" s="1"/>
  <c r="L9" i="10" s="1"/>
  <c r="Y2" i="10" s="1"/>
  <c r="M7" i="8"/>
  <c r="N7" i="8" s="1"/>
  <c r="O7" i="8" s="1"/>
  <c r="I9" i="8" s="1"/>
  <c r="J9" i="8" s="1"/>
  <c r="K9" i="8" s="1"/>
  <c r="L9" i="8" s="1"/>
  <c r="Y2" i="8" s="1"/>
  <c r="Y2" i="6"/>
  <c r="N7" i="6"/>
  <c r="O7" i="6" s="1"/>
  <c r="P7" i="6" s="1"/>
  <c r="J9" i="6" s="1"/>
  <c r="K9" i="6" s="1"/>
  <c r="L9" i="6" s="1"/>
  <c r="M9" i="6" s="1"/>
  <c r="AA2" i="6" s="1"/>
  <c r="P52" i="31" l="1"/>
  <c r="P53" i="31" s="1"/>
  <c r="N9" i="28"/>
  <c r="O9" i="28" s="1"/>
  <c r="P9" i="28" s="1"/>
  <c r="AA2" i="28"/>
  <c r="AA2" i="26"/>
  <c r="N9" i="26"/>
  <c r="O9" i="26" s="1"/>
  <c r="P9" i="26" s="1"/>
  <c r="Z2" i="24"/>
  <c r="N9" i="24"/>
  <c r="O9" i="24" s="1"/>
  <c r="P9" i="24" s="1"/>
  <c r="Z2" i="22"/>
  <c r="M9" i="22"/>
  <c r="N9" i="22" s="1"/>
  <c r="O9" i="22" s="1"/>
  <c r="N9" i="20"/>
  <c r="O9" i="20" s="1"/>
  <c r="P9" i="20" s="1"/>
  <c r="AA2" i="20"/>
  <c r="N9" i="18"/>
  <c r="O9" i="18" s="1"/>
  <c r="P9" i="18" s="1"/>
  <c r="Z2" i="18"/>
  <c r="Z2" i="16"/>
  <c r="M9" i="16"/>
  <c r="N9" i="16" s="1"/>
  <c r="O9" i="16" s="1"/>
  <c r="AA2" i="14"/>
  <c r="N9" i="14"/>
  <c r="O9" i="14" s="1"/>
  <c r="P9" i="14" s="1"/>
  <c r="N9" i="12"/>
  <c r="O9" i="12" s="1"/>
  <c r="P9" i="12" s="1"/>
  <c r="Z2" i="12"/>
  <c r="M9" i="10"/>
  <c r="N9" i="10" s="1"/>
  <c r="O9" i="10" s="1"/>
  <c r="Z2" i="10"/>
  <c r="M9" i="8"/>
  <c r="N9" i="8" s="1"/>
  <c r="O9" i="8" s="1"/>
  <c r="Z2" i="8"/>
  <c r="Z2" i="6"/>
  <c r="N9" i="6"/>
  <c r="O9" i="6" s="1"/>
  <c r="P9" i="6" s="1"/>
</calcChain>
</file>

<file path=xl/sharedStrings.xml><?xml version="1.0" encoding="utf-8"?>
<sst xmlns="http://schemas.openxmlformats.org/spreadsheetml/2006/main" count="2695" uniqueCount="444">
  <si>
    <t>Protégez-Vous</t>
  </si>
  <si>
    <t>Guide pratique</t>
  </si>
  <si>
    <t>Les grilles de calcul</t>
  </si>
  <si>
    <t>Finances personnelles</t>
  </si>
  <si>
    <t>Tout ce que vous devez savoir pour boucler votre budget</t>
  </si>
  <si>
    <t>Note :</t>
  </si>
  <si>
    <r>
      <t>Pour adapter vos grilles de calcul pour 2021, 2022, etc., suivez les instructions de la feuille de calcul intitulée</t>
    </r>
    <r>
      <rPr>
        <b/>
        <sz val="10"/>
        <color indexed="8"/>
        <rFont val="Calibri"/>
        <family val="2"/>
      </rPr>
      <t xml:space="preserve"> Procédure de mise à jour</t>
    </r>
    <r>
      <rPr>
        <sz val="10"/>
        <color indexed="8"/>
        <rFont val="Calibri"/>
        <family val="2"/>
      </rPr>
      <t>.</t>
    </r>
  </si>
  <si>
    <t>La Collection Protégez-Vous</t>
  </si>
  <si>
    <t>Mis à jour en Septembre 2019</t>
  </si>
  <si>
    <t>DÉPENSES FIXES MENSUELLES</t>
  </si>
  <si>
    <t>REVENUS NETS MENSUELS</t>
  </si>
  <si>
    <t>RÉPARTITION ANNUELLE DES DÉPENSES FIXES</t>
  </si>
  <si>
    <t>RÉPARTITION MENSUELLES DES DÉPENSES FIXES</t>
  </si>
  <si>
    <t>Logement</t>
  </si>
  <si>
    <t>Revenus nets</t>
  </si>
  <si>
    <t>MOIS</t>
  </si>
  <si>
    <t>DESCRIPTION(S)</t>
  </si>
  <si>
    <t>MONTANT(S)</t>
  </si>
  <si>
    <t>JOUR</t>
  </si>
  <si>
    <t>loyer, remboursement de l'hypothèque</t>
  </si>
  <si>
    <t>vous</t>
  </si>
  <si>
    <t>Janvier</t>
  </si>
  <si>
    <t>Électricité</t>
  </si>
  <si>
    <t>Février</t>
  </si>
  <si>
    <t>Chauffage</t>
  </si>
  <si>
    <t>Placements (intérêts,dividendes)</t>
  </si>
  <si>
    <t>Mars</t>
  </si>
  <si>
    <t>Câble, canaux spécialisés</t>
  </si>
  <si>
    <t>Pension alimentaire</t>
  </si>
  <si>
    <t>Avril</t>
  </si>
  <si>
    <t>Téléphone (résidentiel,cellulaire), Internet</t>
  </si>
  <si>
    <t>prestations, allocations</t>
  </si>
  <si>
    <t>Mai</t>
  </si>
  <si>
    <t>Taxes</t>
  </si>
  <si>
    <t>Autres revenus</t>
  </si>
  <si>
    <t>Juin</t>
  </si>
  <si>
    <t>municipales</t>
  </si>
  <si>
    <t xml:space="preserve">       rentes</t>
  </si>
  <si>
    <t>Juillet</t>
  </si>
  <si>
    <t>scolaires</t>
  </si>
  <si>
    <t xml:space="preserve">       loyer(s)</t>
  </si>
  <si>
    <t>Août</t>
  </si>
  <si>
    <t>Assurances</t>
  </si>
  <si>
    <t>Autre(s)</t>
  </si>
  <si>
    <t>Septembre</t>
  </si>
  <si>
    <t>vie, invalidité, médicaments</t>
  </si>
  <si>
    <t>Octobre</t>
  </si>
  <si>
    <t>habitation</t>
  </si>
  <si>
    <t>Novembre</t>
  </si>
  <si>
    <t>automobile</t>
  </si>
  <si>
    <t>Décembre</t>
  </si>
  <si>
    <t>Automobile</t>
  </si>
  <si>
    <t>TOTAL</t>
  </si>
  <si>
    <t>immatriculation</t>
  </si>
  <si>
    <t>permis</t>
  </si>
  <si>
    <t>VERSEMENTS MENSUELS</t>
  </si>
  <si>
    <t>Emprunt(s)</t>
  </si>
  <si>
    <t>Emprunt automobile</t>
  </si>
  <si>
    <t>Carte(s) de crédit*</t>
  </si>
  <si>
    <t>cartes(s) de crédits*</t>
  </si>
  <si>
    <t>Marge(s) de crédit</t>
  </si>
  <si>
    <t>marge(s) de crédit</t>
  </si>
  <si>
    <t>Autre(s) emprunt(s)</t>
  </si>
  <si>
    <t>autre(s)</t>
  </si>
  <si>
    <t>Garderie</t>
  </si>
  <si>
    <t>Frais de comptes bancaires</t>
  </si>
  <si>
    <t>Autres(s) (pensions versées, etc.)**</t>
  </si>
  <si>
    <t>TOTAL DES DETTES DE 
CONSOMMATION</t>
  </si>
  <si>
    <r>
      <rPr>
        <b/>
        <u/>
        <sz val="10"/>
        <color indexed="8"/>
        <rFont val="Arial"/>
        <family val="2"/>
      </rPr>
      <t>Calcul de la part des dépenses fixes</t>
    </r>
    <r>
      <rPr>
        <sz val="10"/>
        <color indexed="8"/>
        <rFont val="Arial"/>
        <family val="2"/>
      </rPr>
      <t xml:space="preserve"> 
(dépenses fixes mensuelles (    $) x 100)          
/( Revenus nets mensuelles (     $) )  =   %      </t>
    </r>
  </si>
  <si>
    <r>
      <rPr>
        <b/>
        <u/>
        <sz val="10"/>
        <color indexed="8"/>
        <rFont val="Arial"/>
        <family val="2"/>
      </rPr>
      <t>Calcul de la part des dettes</t>
    </r>
    <r>
      <rPr>
        <sz val="10"/>
        <color indexed="8"/>
        <rFont val="Arial"/>
        <family val="2"/>
      </rPr>
      <t xml:space="preserve">
( dettes de consommation 
(      $) x100)
/ Revenus nets mensuels (     $)  = %</t>
    </r>
  </si>
  <si>
    <t>*</t>
  </si>
  <si>
    <t>La carte de crédit s’inscrit dans les dépenses fixes mensuelles lorsqu’on a un</t>
  </si>
  <si>
    <t>solde impayé et qu’il est impossible de le régler intégralement.</t>
  </si>
  <si>
    <t>**</t>
  </si>
  <si>
    <t>Il est sage d’inclure un montant mensuel destiné au paiement des impôts</t>
  </si>
  <si>
    <t>personnels lorsqu’on est à la retraite ou travailleur autonome et qu’on</t>
  </si>
  <si>
    <t>doit les acquitter intégralement en fin d’année.</t>
  </si>
  <si>
    <t>LES VÊTEMENTS ET LES ACCESSOIRES</t>
  </si>
  <si>
    <t>Nom de la personne</t>
  </si>
  <si>
    <t>Printemps</t>
  </si>
  <si>
    <t>Été</t>
  </si>
  <si>
    <t>Automne</t>
  </si>
  <si>
    <t>Hiver</t>
  </si>
  <si>
    <t>SOUS-TOTAL</t>
  </si>
  <si>
    <t>PIÈCE DE LA MAISON</t>
  </si>
  <si>
    <t>Entretien</t>
  </si>
  <si>
    <t>Aménagement</t>
  </si>
  <si>
    <t>Description</t>
  </si>
  <si>
    <t>Coût(s)</t>
  </si>
  <si>
    <t>LES CADEAUX</t>
  </si>
  <si>
    <t>Anniversaire</t>
  </si>
  <si>
    <t>Noël</t>
  </si>
  <si>
    <t xml:space="preserve"> Occasion</t>
  </si>
  <si>
    <t>Occasion</t>
  </si>
  <si>
    <t>Total</t>
  </si>
  <si>
    <t>ACTIF</t>
  </si>
  <si>
    <t>BIENS PERSONNELS</t>
  </si>
  <si>
    <t>VOUS</t>
  </si>
  <si>
    <t>VOTRE CONJOINT(E)</t>
  </si>
  <si>
    <t xml:space="preserve"> TOTAL</t>
  </si>
  <si>
    <t>Maison</t>
  </si>
  <si>
    <t>Chalet</t>
  </si>
  <si>
    <t>LIQUIDITÉS</t>
  </si>
  <si>
    <t>Compte courant</t>
  </si>
  <si>
    <t>Compte d'épargne</t>
  </si>
  <si>
    <t>PLACEMENTS</t>
  </si>
  <si>
    <t>REER</t>
  </si>
  <si>
    <t>Certificats de dépôt</t>
  </si>
  <si>
    <t>Placements immobiliers</t>
  </si>
  <si>
    <t>Obligations d'épargne</t>
  </si>
  <si>
    <t xml:space="preserve"> SOUS-TOTAL</t>
  </si>
  <si>
    <t>TOTAL DE L'ACTIF</t>
  </si>
  <si>
    <t>PASSIF</t>
  </si>
  <si>
    <t>DETTES À COURT TERME</t>
  </si>
  <si>
    <t>Carte(s) de crédit</t>
  </si>
  <si>
    <t>Comptes à payer</t>
  </si>
  <si>
    <t>Impôts dus</t>
  </si>
  <si>
    <t>DETTES À MOYEN TERME</t>
  </si>
  <si>
    <t>Emprunt personnel</t>
  </si>
  <si>
    <t>Emprunt Auto</t>
  </si>
  <si>
    <t>DETTES À LONG TERME</t>
  </si>
  <si>
    <t>Emprunt hypothécaire</t>
  </si>
  <si>
    <t>TOTAL DU PASSIF</t>
  </si>
  <si>
    <t>AVOIR NET</t>
  </si>
  <si>
    <t xml:space="preserve">                 TOTAL DE L'ACTIF</t>
  </si>
  <si>
    <t xml:space="preserve">              - TOTAL DU PASSIF</t>
  </si>
  <si>
    <t xml:space="preserve">                          = AVOIR NET</t>
  </si>
  <si>
    <t>Définissez vos objectifs</t>
  </si>
  <si>
    <t>Faites vos prévisions budgétaires</t>
  </si>
  <si>
    <t>Donnez-vous le moyen de réaliser vos projets</t>
  </si>
  <si>
    <t>Établissez vos revenus et vos dépenses pour les prochains mois</t>
  </si>
  <si>
    <t>PROJETS</t>
  </si>
  <si>
    <t>Montant 
requis</t>
  </si>
  <si>
    <t>Date limite
de réalisation</t>
  </si>
  <si>
    <t>Épargne déjà 
accumulée</t>
  </si>
  <si>
    <t>Épargne mensuelle requise</t>
  </si>
  <si>
    <t>DÉPENSES VARIABLES</t>
  </si>
  <si>
    <t>Mois</t>
  </si>
  <si>
    <t>Année</t>
  </si>
  <si>
    <t>Aide-mémoire</t>
  </si>
  <si>
    <t>Fonds de roulement : 3 mois de revenus nets</t>
  </si>
  <si>
    <t>Alimentation :</t>
  </si>
  <si>
    <t>épicerie</t>
  </si>
  <si>
    <t>Objectifs à court terme : moins de 1 an</t>
  </si>
  <si>
    <t>dépanneur</t>
  </si>
  <si>
    <t>repas école</t>
  </si>
  <si>
    <t>repas travail</t>
  </si>
  <si>
    <t>restaurants, livraison</t>
  </si>
  <si>
    <t>Objectifs à moyen terme : de 1 à 5 ans</t>
  </si>
  <si>
    <t>Auto :</t>
  </si>
  <si>
    <t>essence</t>
  </si>
  <si>
    <t>entretien</t>
  </si>
  <si>
    <t>réparations</t>
  </si>
  <si>
    <t>Transport :</t>
  </si>
  <si>
    <t>en commun, taxis, vélo</t>
  </si>
  <si>
    <t>Objectifs à long terme : 5 ans et plus</t>
  </si>
  <si>
    <t>Loisirs et éducation :</t>
  </si>
  <si>
    <r>
      <t>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conjoint</t>
    </r>
  </si>
  <si>
    <r>
      <t>2</t>
    </r>
    <r>
      <rPr>
        <vertAlign val="superscript"/>
        <sz val="8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conjoint</t>
    </r>
  </si>
  <si>
    <t>enfants</t>
  </si>
  <si>
    <t>livres, CD, journaux, films, etc.</t>
  </si>
  <si>
    <t>Vacances :</t>
  </si>
  <si>
    <t>annuelles</t>
  </si>
  <si>
    <t>occasionnelles</t>
  </si>
  <si>
    <t>Vêtements
et accessoires :</t>
  </si>
  <si>
    <t>enfant(s)</t>
  </si>
  <si>
    <t>Maison :</t>
  </si>
  <si>
    <t>Utilisez ces deux pages pour faire une prévision de vos revenus et de vos dépenses pour chaque mois
À la fin du mois, comparez votre situation réelle avec vos prévisions.</t>
  </si>
  <si>
    <t>REVENUS</t>
  </si>
  <si>
    <t>aménagement</t>
  </si>
  <si>
    <t>Soins de santé :</t>
  </si>
  <si>
    <t>médicaments</t>
  </si>
  <si>
    <t>Revenus nets: vous</t>
  </si>
  <si>
    <t>pharmacie</t>
  </si>
  <si>
    <r>
      <t>Revenus nets: votre</t>
    </r>
    <r>
      <rPr>
        <sz val="8"/>
        <color indexed="8"/>
        <rFont val="Arial"/>
        <family val="2"/>
      </rPr>
      <t xml:space="preserve"> conjoint(e)</t>
    </r>
  </si>
  <si>
    <t>dentiste</t>
  </si>
  <si>
    <t>Placements (intérêts, dividendes)</t>
  </si>
  <si>
    <t>optométriste</t>
  </si>
  <si>
    <t>Soins personnels :</t>
  </si>
  <si>
    <t>coiffure</t>
  </si>
  <si>
    <t>Prestations, allocations</t>
  </si>
  <si>
    <t>esthétique</t>
  </si>
  <si>
    <t>Autres (rentes, loyer,etc.)</t>
  </si>
  <si>
    <r>
      <rPr>
        <b/>
        <sz val="8"/>
        <color indexed="10"/>
        <rFont val="Arial"/>
        <family val="2"/>
      </rPr>
      <t>A</t>
    </r>
    <r>
      <rPr>
        <b/>
        <sz val="8"/>
        <color indexed="8"/>
        <rFont val="Arial"/>
        <family val="2"/>
      </rPr>
      <t xml:space="preserve">  TOTAL DES REVENUS</t>
    </r>
  </si>
  <si>
    <t>Tabac et alcool</t>
  </si>
  <si>
    <t>Animal domestique</t>
  </si>
  <si>
    <t>DÉPENSES FIXES</t>
  </si>
  <si>
    <t>Argent de poche :</t>
  </si>
  <si>
    <t>Loyer, remboursement de l'hypothèque</t>
  </si>
  <si>
    <r>
      <t>2</t>
    </r>
    <r>
      <rPr>
        <vertAlign val="superscript"/>
        <sz val="8"/>
        <color indexed="8"/>
        <rFont val="Arial"/>
        <family val="2"/>
      </rPr>
      <t xml:space="preserve">e </t>
    </r>
    <r>
      <rPr>
        <sz val="8"/>
        <color indexed="8"/>
        <rFont val="Arial"/>
        <family val="2"/>
      </rPr>
      <t>conjoint</t>
    </r>
  </si>
  <si>
    <t>Électricité, chauffage</t>
  </si>
  <si>
    <t>Télévision, téléphone (résidentiel, cellulaire), Internet</t>
  </si>
  <si>
    <t>Cadeaux et dons</t>
  </si>
  <si>
    <t>Taxes municipales, scolaires, etc.</t>
  </si>
  <si>
    <t>Informatique</t>
  </si>
  <si>
    <t>Assurances :</t>
  </si>
  <si>
    <t>Emprunt(s) :</t>
  </si>
  <si>
    <t>carte(s) de crédits</t>
  </si>
  <si>
    <t>marge(s) de crédits</t>
  </si>
  <si>
    <t>Automobile :</t>
  </si>
  <si>
    <t>immatriculation, permis</t>
  </si>
  <si>
    <t>Pensions versées</t>
  </si>
  <si>
    <t>Autres</t>
  </si>
  <si>
    <r>
      <rPr>
        <b/>
        <sz val="8"/>
        <color indexed="10"/>
        <rFont val="Arial"/>
        <family val="2"/>
      </rPr>
      <t>B</t>
    </r>
    <r>
      <rPr>
        <b/>
        <sz val="8"/>
        <color indexed="8"/>
        <rFont val="Arial"/>
        <family val="2"/>
      </rPr>
      <t xml:space="preserve">  TOTAL DES DÉPENSES</t>
    </r>
  </si>
  <si>
    <r>
      <t>ÉPARGNE</t>
    </r>
    <r>
      <rPr>
        <b/>
        <sz val="8"/>
        <color indexed="10"/>
        <rFont val="Arial"/>
        <family val="2"/>
      </rPr>
      <t xml:space="preserve">  A - B</t>
    </r>
  </si>
  <si>
    <t>D</t>
  </si>
  <si>
    <t>L</t>
  </si>
  <si>
    <t>M</t>
  </si>
  <si>
    <t>J</t>
  </si>
  <si>
    <t>V</t>
  </si>
  <si>
    <t>S</t>
  </si>
  <si>
    <t>COMPTE AVEC OPÉRATIONS</t>
  </si>
  <si>
    <t>Évolution du solde</t>
  </si>
  <si>
    <t>Salaire(s) net(s)</t>
  </si>
  <si>
    <r>
      <t xml:space="preserve">A  </t>
    </r>
    <r>
      <rPr>
        <sz val="7"/>
        <color indexed="8"/>
        <rFont val="Arial"/>
        <family val="2"/>
      </rPr>
      <t>Solde reporté</t>
    </r>
  </si>
  <si>
    <t>Placement (intérêts, dividendes)</t>
  </si>
  <si>
    <t>RETRAITS ET DÉPENSES</t>
  </si>
  <si>
    <t>Date</t>
  </si>
  <si>
    <t>Montant</t>
  </si>
  <si>
    <t>Autres (rentes, loyer, etc.)</t>
  </si>
  <si>
    <t>A  TOTAL DES REVENUS</t>
  </si>
  <si>
    <t>23/30</t>
  </si>
  <si>
    <t>24/31</t>
  </si>
  <si>
    <t>Télévision, téléphone (rés., cel.), Internet</t>
  </si>
  <si>
    <t>CARTE(S) DE CRÉDIT</t>
  </si>
  <si>
    <t>vie invalidité, médicaments</t>
  </si>
  <si>
    <t>A  Solde précédent</t>
  </si>
  <si>
    <r>
      <rPr>
        <b/>
        <sz val="7"/>
        <color indexed="8"/>
        <rFont val="Arial"/>
        <family val="2"/>
      </rPr>
      <t>DÉPENSES</t>
    </r>
  </si>
  <si>
    <t xml:space="preserve">  Date</t>
  </si>
  <si>
    <t>carte(s) de crédit</t>
  </si>
  <si>
    <t>Alimention :</t>
  </si>
  <si>
    <t>repas école, travail</t>
  </si>
  <si>
    <t>Frais d'administration</t>
  </si>
  <si>
    <t>B  Total des retraits et des dépenses</t>
  </si>
  <si>
    <t>Auto : essence, entretien, réparation</t>
  </si>
  <si>
    <t>Transports en commun, taxis, vélo</t>
  </si>
  <si>
    <t>DÉPÔTS</t>
  </si>
  <si>
    <t>Loisirs, éducation, culture</t>
  </si>
  <si>
    <t>Vacances</t>
  </si>
  <si>
    <t>Vêtements et accessoires</t>
  </si>
  <si>
    <t>entretien, aménagement</t>
  </si>
  <si>
    <t>dentiste, optométriste</t>
  </si>
  <si>
    <t>coiffure esthétique</t>
  </si>
  <si>
    <t>Tabac, alcool</t>
  </si>
  <si>
    <t>B  Total des dépenses</t>
  </si>
  <si>
    <t>C  Total des versements</t>
  </si>
  <si>
    <t>C  Total des dépots</t>
  </si>
  <si>
    <t>Autre(s) :</t>
  </si>
  <si>
    <t>informatique</t>
  </si>
  <si>
    <t>SOLDE FINAL*  A + B - C</t>
  </si>
  <si>
    <t>SOLDE À LA FIN DU MOIS  A - B + C</t>
  </si>
  <si>
    <t>cadeaux</t>
  </si>
  <si>
    <t>* Notez que le solde final ne comprend pas les intérêts courus.</t>
  </si>
  <si>
    <t>dons</t>
  </si>
  <si>
    <t>argent de poche, etc.</t>
  </si>
  <si>
    <t>ÉPARGNE MENSUELLE VISÉE*</t>
  </si>
  <si>
    <t>ÉPARGNE MENSUELLE RÉELLE</t>
  </si>
  <si>
    <t>B  TOTAL DES DÉPENSES</t>
  </si>
  <si>
    <t>ÉPARGNE RÉELLE  A - B</t>
  </si>
  <si>
    <t>* Divisez ce montant selon vos objectifs de départ.</t>
  </si>
  <si>
    <t>PROJETS (en ordre de priorité)</t>
  </si>
  <si>
    <t>Épargne accumulée</t>
  </si>
  <si>
    <t> + Dépots effectués</t>
  </si>
  <si>
    <t> - Montant utilisé</t>
  </si>
  <si>
    <t> = TOTAL acculumé</t>
  </si>
  <si>
    <t>DATE</t>
  </si>
  <si>
    <t>Alimentation</t>
  </si>
  <si>
    <t>Transports</t>
  </si>
  <si>
    <t>Loisirs,éducation,culture</t>
  </si>
  <si>
    <t>Vêtements</t>
  </si>
  <si>
    <t>Soins de santé</t>
  </si>
  <si>
    <t>Soins personnels</t>
  </si>
  <si>
    <t>Autres dépenses</t>
  </si>
  <si>
    <t>ÉPICERIE
DÉPANNEUR</t>
  </si>
  <si>
    <t>REPAS  ÉCOLE
TRAVAIL</t>
  </si>
  <si>
    <t>RESTAURANTS LIVRAISONS</t>
  </si>
  <si>
    <t>AUTO ESSENCE</t>
  </si>
  <si>
    <t>AUTO ENTRETIEN REPARATIONS</t>
  </si>
  <si>
    <t>EN COMMUN VÉLO, TAXI</t>
  </si>
  <si>
    <t>CONJOINT(S)</t>
  </si>
  <si>
    <t>ENFANT(S)</t>
  </si>
  <si>
    <t xml:space="preserve">ACHAT ENTRETIEN </t>
  </si>
  <si>
    <t>ENTRETIEN AMÉNAGEMENT</t>
  </si>
  <si>
    <t xml:space="preserve">MÉDICAMENTS PHARMACIE </t>
  </si>
  <si>
    <t xml:space="preserve">DENTISTE OPTOMÉTRISTE </t>
  </si>
  <si>
    <t xml:space="preserve">COIFFURE ESTHÉTIQUE </t>
  </si>
  <si>
    <t>AUTRES</t>
  </si>
  <si>
    <t>TABAC ALCOOL</t>
  </si>
  <si>
    <t>ANIMAL DOMESTIQUE</t>
  </si>
  <si>
    <t>CADEAUX DONS</t>
  </si>
  <si>
    <t>Jeudi</t>
  </si>
  <si>
    <t>Vendredi</t>
  </si>
  <si>
    <t>31</t>
  </si>
  <si>
    <t>Samedi</t>
  </si>
  <si>
    <t>Dimanche</t>
  </si>
  <si>
    <t>Lundi</t>
  </si>
  <si>
    <t>3</t>
  </si>
  <si>
    <t>Mardi</t>
  </si>
  <si>
    <t>4</t>
  </si>
  <si>
    <t>Mercredi</t>
  </si>
  <si>
    <t>GRAND TOTAL</t>
  </si>
  <si>
    <r>
      <t xml:space="preserve">A </t>
    </r>
    <r>
      <rPr>
        <sz val="7"/>
        <color indexed="8"/>
        <rFont val="Arial"/>
        <family val="2"/>
      </rPr>
      <t xml:space="preserve"> TOTAL DES REVENUS</t>
    </r>
  </si>
  <si>
    <t>DÉPENSES</t>
  </si>
  <si>
    <t>Solde à la fin du mois  A - B + C</t>
  </si>
  <si>
    <r>
      <t xml:space="preserve">B  </t>
    </r>
    <r>
      <rPr>
        <sz val="7"/>
        <color indexed="8"/>
        <rFont val="Arial"/>
        <family val="2"/>
      </rPr>
      <t>TOTAL DES DÉPENSES</t>
    </r>
  </si>
  <si>
    <r>
      <t xml:space="preserve">ÉPARGNE RÉELLE  </t>
    </r>
    <r>
      <rPr>
        <b/>
        <sz val="7"/>
        <color indexed="8"/>
        <rFont val="Arial"/>
        <family val="2"/>
      </rPr>
      <t>A - B</t>
    </r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</si>
  <si>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</si>
  <si>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</si>
  <si>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</si>
  <si>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</si>
  <si>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</si>
  <si>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</si>
  <si>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</si>
  <si>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</si>
  <si>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</si>
  <si>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</si>
  <si>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</si>
  <si>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</si>
  <si>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</si>
  <si>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</si>
  <si>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</si>
  <si>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</si>
  <si>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</si>
  <si>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</si>
  <si>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</si>
  <si>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</si>
  <si>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</si>
  <si>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</si>
  <si>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</si>
  <si>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</si>
  <si>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1er mars</t>
  </si>
  <si>
    <t>2</t>
  </si>
  <si>
    <t>Solde final*  A + B - C</t>
  </si>
  <si>
    <t>29</t>
  </si>
  <si>
    <t>30</t>
  </si>
  <si>
    <t>1er avril</t>
  </si>
  <si>
    <t>1er mai</t>
  </si>
  <si>
    <t>1er juin</t>
  </si>
  <si>
    <t>1er juillet</t>
  </si>
  <si>
    <t>1er août</t>
  </si>
  <si>
    <t/>
  </si>
  <si>
    <t>COMPAREZ vos résultats avec vos prévisions</t>
  </si>
  <si>
    <t>RÉSULTATS</t>
  </si>
  <si>
    <t>PRÉVISIONS ANNUELLES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</si>
  <si>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</si>
  <si>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</si>
  <si>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</si>
  <si>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</si>
  <si>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</si>
  <si>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</si>
  <si>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</si>
  <si>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</si>
  <si>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</si>
  <si>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</si>
  <si>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</si>
  <si>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</si>
  <si>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</si>
  <si>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COMMENTAIRES</t>
  </si>
  <si>
    <t>Placement(intérêts, dividendes)</t>
  </si>
  <si>
    <t>Autres(rentes,loyer,etc.)</t>
  </si>
  <si>
    <r>
      <rPr>
        <b/>
        <sz val="11"/>
        <color indexed="8"/>
        <rFont val="Calibri"/>
        <family val="2"/>
      </rPr>
      <t xml:space="preserve">A  </t>
    </r>
    <r>
      <rPr>
        <sz val="11"/>
        <color theme="1"/>
        <rFont val="Calibri"/>
        <family val="2"/>
        <scheme val="minor"/>
      </rPr>
      <t>TOTAL DES REVENUS</t>
    </r>
  </si>
  <si>
    <t>Taxes municipales, scol. ect.</t>
  </si>
  <si>
    <t xml:space="preserve"> automobile</t>
  </si>
  <si>
    <t>Auto : essence, entretien, réparartion</t>
  </si>
  <si>
    <r>
      <rPr>
        <b/>
        <sz val="11"/>
        <color indexed="8"/>
        <rFont val="Calibri"/>
        <family val="2"/>
      </rPr>
      <t xml:space="preserve">B  </t>
    </r>
    <r>
      <rPr>
        <sz val="11"/>
        <color theme="1"/>
        <rFont val="Calibri"/>
        <family val="2"/>
        <scheme val="minor"/>
      </rPr>
      <t>TOTAL DES DÉPENSES</t>
    </r>
  </si>
  <si>
    <t>Procédure de mise à jour annuelle du fichier</t>
  </si>
  <si>
    <t>1.</t>
  </si>
  <si>
    <t>Faites une copie de votre fichier Excel.</t>
  </si>
  <si>
    <t>2.</t>
  </si>
  <si>
    <r>
      <t xml:space="preserve">Changer l'année dans la feuille de calcule intitulée </t>
    </r>
    <r>
      <rPr>
        <b/>
        <sz val="10"/>
        <color indexed="8"/>
        <rFont val="Arial"/>
        <family val="2"/>
      </rPr>
      <t>Année</t>
    </r>
    <r>
      <rPr>
        <sz val="10"/>
        <color indexed="8"/>
        <rFont val="Arial"/>
        <family val="2"/>
      </rPr>
      <t>.</t>
    </r>
  </si>
  <si>
    <t>3.</t>
  </si>
  <si>
    <t>Modifier seulement les dates de la première et de la dernière ligne des calendriers de chaque mois.</t>
  </si>
  <si>
    <t>4.</t>
  </si>
  <si>
    <t>Modifer les numéros de semaine dans la colonne à droite des calendriers de chaque mois.</t>
  </si>
  <si>
    <t>Votre conjoint</t>
  </si>
  <si>
    <t>1er févr.</t>
  </si>
  <si>
    <t>1er sept.</t>
  </si>
  <si>
    <t>1er nov.</t>
  </si>
  <si>
    <t>1er déc.</t>
  </si>
  <si>
    <t>du 1er au 7 janvier</t>
  </si>
  <si>
    <t>du 8 au 14 janvier</t>
  </si>
  <si>
    <t>du 15 au 21 janvier</t>
  </si>
  <si>
    <t>du 22 au 28 janvier</t>
  </si>
  <si>
    <t>du 29 janv. au 4 février</t>
  </si>
  <si>
    <t>du 5  au 
11 février</t>
  </si>
  <si>
    <t>du 12 au 18 février</t>
  </si>
  <si>
    <t>du 19 au 25 février</t>
  </si>
  <si>
    <t>du 26 févr. au 4 mars</t>
  </si>
  <si>
    <t>du 5 au 11 mars</t>
  </si>
  <si>
    <t>du 12 au 18 mars</t>
  </si>
  <si>
    <t>du 19 au 25 mars</t>
  </si>
  <si>
    <t>du 26 mars au 1er avril</t>
  </si>
  <si>
    <t>du 2 au 8 avril</t>
  </si>
  <si>
    <t>du 9 au 15 avril</t>
  </si>
  <si>
    <t>du 16 au 22 avril</t>
  </si>
  <si>
    <t>du 23 au 29 avril</t>
  </si>
  <si>
    <t>du 30 avril au 6 mai</t>
  </si>
  <si>
    <t>du 7 au 13 mai</t>
  </si>
  <si>
    <t>du 14 au 20 mai</t>
  </si>
  <si>
    <t>du 21 au 27 mai</t>
  </si>
  <si>
    <t>du 28 mai au 3 juin</t>
  </si>
  <si>
    <t>du 4 au 10 juin</t>
  </si>
  <si>
    <t>du 11 au 17 juin</t>
  </si>
  <si>
    <t>du 18 au 24 juin</t>
  </si>
  <si>
    <t>du 25 juin au 1er juillet</t>
  </si>
  <si>
    <t>du 2 au 8 juillet</t>
  </si>
  <si>
    <t>du 9 au 15 juillet</t>
  </si>
  <si>
    <t>du 16 au 22 juillet</t>
  </si>
  <si>
    <t>du 23 au 29  juillet</t>
  </si>
  <si>
    <t>du 30 juillet au 5 août</t>
  </si>
  <si>
    <t>du 6 au 12 août</t>
  </si>
  <si>
    <t>du 13 au 19 août</t>
  </si>
  <si>
    <t>du 20 au 26 août</t>
  </si>
  <si>
    <t>du 27 août au 2 septembre</t>
  </si>
  <si>
    <t>du 3 au 9 septembre</t>
  </si>
  <si>
    <t>du 10 au 16 septembre</t>
  </si>
  <si>
    <t>du 17 au 23 septembre</t>
  </si>
  <si>
    <t>du 24 au 30 septembre</t>
  </si>
  <si>
    <t>du 1er au 7 octobre</t>
  </si>
  <si>
    <t>du 8 au 14 octobre</t>
  </si>
  <si>
    <t>du 15 au 21 octobre</t>
  </si>
  <si>
    <t>du 22 au 28 octobre</t>
  </si>
  <si>
    <t>du 29 oct. au 4 novembre</t>
  </si>
  <si>
    <t>du 5 au 11 novembre</t>
  </si>
  <si>
    <t>du 12 au 18 novembre</t>
  </si>
  <si>
    <t>du 19 au 25 novembre</t>
  </si>
  <si>
    <t>du 26 nov. au 2 décembre</t>
  </si>
  <si>
    <t>du 3 au 9 décembre</t>
  </si>
  <si>
    <t>du 10 au 16 décembre</t>
  </si>
  <si>
    <t>du 17 au 23 décembre</t>
  </si>
  <si>
    <t>du 24 au 30 décembre</t>
  </si>
  <si>
    <t>du 31 déc. au 6 janvier</t>
  </si>
  <si>
    <t>1er janv.</t>
  </si>
  <si>
    <t>5 févr.</t>
  </si>
  <si>
    <r>
      <t>5 mars</t>
    </r>
    <r>
      <rPr>
        <sz val="11"/>
        <color theme="0"/>
        <rFont val="Calibri"/>
        <family val="2"/>
        <scheme val="minor"/>
      </rPr>
      <t>.</t>
    </r>
  </si>
  <si>
    <t>2 avril</t>
  </si>
  <si>
    <t>30 avril</t>
  </si>
  <si>
    <t>4 juin</t>
  </si>
  <si>
    <t>2 juillet</t>
  </si>
  <si>
    <t>30 juillet</t>
  </si>
  <si>
    <t>3 septembre</t>
  </si>
  <si>
    <t>1er octobre</t>
  </si>
  <si>
    <t>5 nov.</t>
  </si>
  <si>
    <t>3 déc.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</si>
</sst>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"/>
  </numFmts>
  <fonts count="5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2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rgb="FF000000"/>
      <name val="Arial"/>
      <family val="2"/>
    </font>
    <font>
      <i/>
      <sz val="7"/>
      <color theme="1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theme="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41">
    <xf numFmtId="0" fontId="0" fillId="0" borderId="0" xfId="0"/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0" fillId="0" borderId="3" xfId="0" applyBorder="1"/>
    <xf numFmtId="0" fontId="0" fillId="2" borderId="3" xfId="0" applyFill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4" xfId="0" applyBorder="1"/>
    <xf numFmtId="0" fontId="17" fillId="2" borderId="2" xfId="0" applyFont="1" applyFill="1" applyBorder="1"/>
    <xf numFmtId="0" fontId="17" fillId="2" borderId="5" xfId="0" applyFont="1" applyFill="1" applyBorder="1"/>
    <xf numFmtId="0" fontId="17" fillId="4" borderId="2" xfId="0" applyFont="1" applyFill="1" applyBorder="1"/>
    <xf numFmtId="0" fontId="17" fillId="5" borderId="6" xfId="0" applyFont="1" applyFill="1" applyBorder="1"/>
    <xf numFmtId="0" fontId="17" fillId="5" borderId="7" xfId="0" applyFont="1" applyFill="1" applyBorder="1"/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/>
    <xf numFmtId="0" fontId="17" fillId="2" borderId="3" xfId="0" applyFont="1" applyFill="1" applyBorder="1" applyProtection="1">
      <protection locked="0"/>
    </xf>
    <xf numFmtId="0" fontId="17" fillId="2" borderId="2" xfId="0" applyFont="1" applyFill="1" applyBorder="1" applyProtection="1">
      <protection locked="0"/>
    </xf>
    <xf numFmtId="0" fontId="17" fillId="2" borderId="0" xfId="0" applyFont="1" applyFill="1" applyProtection="1">
      <protection locked="0"/>
    </xf>
    <xf numFmtId="0" fontId="17" fillId="2" borderId="8" xfId="0" applyFont="1" applyFill="1" applyBorder="1" applyProtection="1">
      <protection locked="0"/>
    </xf>
    <xf numFmtId="0" fontId="17" fillId="0" borderId="3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4" borderId="2" xfId="0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17" fillId="4" borderId="0" xfId="0" applyFont="1" applyFill="1" applyProtection="1"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0" fillId="4" borderId="2" xfId="0" applyFill="1" applyBorder="1"/>
    <xf numFmtId="0" fontId="0" fillId="0" borderId="1" xfId="0" applyBorder="1" applyProtection="1">
      <protection locked="0"/>
    </xf>
    <xf numFmtId="0" fontId="19" fillId="0" borderId="0" xfId="0" applyFont="1"/>
    <xf numFmtId="0" fontId="17" fillId="5" borderId="10" xfId="0" applyFont="1" applyFill="1" applyBorder="1" applyAlignment="1">
      <alignment horizontal="center"/>
    </xf>
    <xf numFmtId="0" fontId="0" fillId="4" borderId="4" xfId="0" applyFill="1" applyBorder="1"/>
    <xf numFmtId="0" fontId="20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vertical="center"/>
    </xf>
    <xf numFmtId="0" fontId="22" fillId="0" borderId="11" xfId="0" applyFont="1" applyBorder="1" applyAlignment="1">
      <alignment horizontal="right" vertical="center"/>
    </xf>
    <xf numFmtId="0" fontId="22" fillId="5" borderId="12" xfId="0" applyFont="1" applyFill="1" applyBorder="1" applyAlignment="1">
      <alignment vertical="center"/>
    </xf>
    <xf numFmtId="0" fontId="21" fillId="5" borderId="10" xfId="0" applyFont="1" applyFill="1" applyBorder="1" applyAlignment="1">
      <alignment vertical="center"/>
    </xf>
    <xf numFmtId="0" fontId="21" fillId="5" borderId="8" xfId="0" applyFont="1" applyFill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2" borderId="3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/>
    </xf>
    <xf numFmtId="0" fontId="22" fillId="2" borderId="11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vertical="center"/>
    </xf>
    <xf numFmtId="0" fontId="21" fillId="4" borderId="11" xfId="0" applyFont="1" applyFill="1" applyBorder="1" applyAlignment="1">
      <alignment vertical="center"/>
    </xf>
    <xf numFmtId="0" fontId="21" fillId="4" borderId="11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right" vertical="center"/>
    </xf>
    <xf numFmtId="0" fontId="21" fillId="4" borderId="1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/>
    </xf>
    <xf numFmtId="0" fontId="23" fillId="6" borderId="0" xfId="0" applyFont="1" applyFill="1"/>
    <xf numFmtId="0" fontId="15" fillId="0" borderId="2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8" fillId="2" borderId="2" xfId="0" applyFont="1" applyFill="1" applyBorder="1"/>
    <xf numFmtId="0" fontId="15" fillId="2" borderId="2" xfId="0" applyFont="1" applyFill="1" applyBorder="1" applyProtection="1">
      <protection locked="0"/>
    </xf>
    <xf numFmtId="0" fontId="18" fillId="2" borderId="42" xfId="0" applyFont="1" applyFill="1" applyBorder="1"/>
    <xf numFmtId="0" fontId="15" fillId="3" borderId="11" xfId="0" applyFont="1" applyFill="1" applyBorder="1"/>
    <xf numFmtId="0" fontId="15" fillId="3" borderId="4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8" fillId="0" borderId="42" xfId="0" applyFont="1" applyBorder="1"/>
    <xf numFmtId="0" fontId="18" fillId="0" borderId="1" xfId="0" applyFont="1" applyBorder="1" applyProtection="1">
      <protection locked="0"/>
    </xf>
    <xf numFmtId="0" fontId="15" fillId="2" borderId="5" xfId="0" applyFont="1" applyFill="1" applyBorder="1"/>
    <xf numFmtId="0" fontId="15" fillId="2" borderId="5" xfId="0" applyFont="1" applyFill="1" applyBorder="1" applyProtection="1">
      <protection locked="0"/>
    </xf>
    <xf numFmtId="0" fontId="15" fillId="2" borderId="1" xfId="0" applyFont="1" applyFill="1" applyBorder="1" applyProtection="1">
      <protection locked="0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Protection="1">
      <protection locked="0"/>
    </xf>
    <xf numFmtId="0" fontId="15" fillId="0" borderId="2" xfId="0" applyFont="1" applyBorder="1"/>
    <xf numFmtId="0" fontId="15" fillId="0" borderId="1" xfId="0" applyFont="1" applyBorder="1" applyAlignment="1">
      <alignment horizontal="center"/>
    </xf>
    <xf numFmtId="0" fontId="18" fillId="0" borderId="1" xfId="0" applyFont="1" applyBorder="1"/>
    <xf numFmtId="0" fontId="15" fillId="2" borderId="2" xfId="0" applyFont="1" applyFill="1" applyBorder="1"/>
    <xf numFmtId="0" fontId="18" fillId="0" borderId="2" xfId="0" applyFont="1" applyBorder="1"/>
    <xf numFmtId="0" fontId="15" fillId="0" borderId="7" xfId="0" applyFont="1" applyBorder="1"/>
    <xf numFmtId="0" fontId="15" fillId="4" borderId="7" xfId="0" applyFont="1" applyFill="1" applyBorder="1" applyProtection="1">
      <protection locked="0"/>
    </xf>
    <xf numFmtId="0" fontId="15" fillId="0" borderId="13" xfId="0" applyFont="1" applyBorder="1" applyProtection="1">
      <protection locked="0"/>
    </xf>
    <xf numFmtId="0" fontId="18" fillId="3" borderId="13" xfId="0" applyFont="1" applyFill="1" applyBorder="1"/>
    <xf numFmtId="0" fontId="15" fillId="3" borderId="7" xfId="0" applyFont="1" applyFill="1" applyBorder="1"/>
    <xf numFmtId="0" fontId="15" fillId="2" borderId="13" xfId="0" applyFont="1" applyFill="1" applyBorder="1" applyAlignment="1">
      <alignment horizontal="center"/>
    </xf>
    <xf numFmtId="0" fontId="15" fillId="2" borderId="7" xfId="0" applyFont="1" applyFill="1" applyBorder="1" applyProtection="1">
      <protection locked="0"/>
    </xf>
    <xf numFmtId="0" fontId="18" fillId="2" borderId="3" xfId="0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15" fillId="0" borderId="1" xfId="0" applyFont="1" applyBorder="1"/>
    <xf numFmtId="0" fontId="18" fillId="2" borderId="2" xfId="0" applyFont="1" applyFill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/>
    <xf numFmtId="0" fontId="18" fillId="4" borderId="2" xfId="0" applyFont="1" applyFill="1" applyBorder="1"/>
    <xf numFmtId="10" fontId="18" fillId="5" borderId="6" xfId="0" applyNumberFormat="1" applyFont="1" applyFill="1" applyBorder="1"/>
    <xf numFmtId="0" fontId="0" fillId="2" borderId="1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0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1" xfId="0" applyFont="1" applyFill="1" applyBorder="1" applyProtection="1">
      <protection locked="0"/>
    </xf>
    <xf numFmtId="0" fontId="20" fillId="0" borderId="3" xfId="0" applyFont="1" applyBorder="1" applyAlignment="1">
      <alignment vertical="center"/>
    </xf>
    <xf numFmtId="0" fontId="20" fillId="0" borderId="1" xfId="0" applyFont="1" applyBorder="1" applyProtection="1">
      <protection locked="0"/>
    </xf>
    <xf numFmtId="0" fontId="20" fillId="2" borderId="3" xfId="0" applyFont="1" applyFill="1" applyBorder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4" borderId="3" xfId="0" applyFont="1" applyFill="1" applyBorder="1" applyAlignment="1">
      <alignment vertic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4" borderId="1" xfId="0" applyFont="1" applyFill="1" applyBorder="1" applyProtection="1">
      <protection locked="0"/>
    </xf>
    <xf numFmtId="0" fontId="20" fillId="2" borderId="13" xfId="0" applyFont="1" applyFill="1" applyBorder="1" applyProtection="1">
      <protection locked="0"/>
    </xf>
    <xf numFmtId="0" fontId="20" fillId="0" borderId="11" xfId="0" applyFont="1" applyBorder="1" applyAlignment="1">
      <alignment horizontal="center"/>
    </xf>
    <xf numFmtId="0" fontId="20" fillId="4" borderId="0" xfId="0" applyFont="1" applyFill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0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0" fillId="0" borderId="12" xfId="0" applyBorder="1"/>
    <xf numFmtId="0" fontId="0" fillId="0" borderId="8" xfId="0" applyBorder="1"/>
    <xf numFmtId="0" fontId="29" fillId="0" borderId="0" xfId="0" applyFont="1" applyAlignment="1">
      <alignment horizontal="center"/>
    </xf>
    <xf numFmtId="0" fontId="0" fillId="0" borderId="6" xfId="0" applyBorder="1"/>
    <xf numFmtId="0" fontId="0" fillId="0" borderId="9" xfId="0" applyBorder="1"/>
    <xf numFmtId="0" fontId="30" fillId="0" borderId="9" xfId="0" applyFont="1" applyBorder="1" applyAlignment="1">
      <alignment horizontal="center"/>
    </xf>
    <xf numFmtId="0" fontId="0" fillId="0" borderId="13" xfId="0" applyBorder="1"/>
    <xf numFmtId="0" fontId="20" fillId="0" borderId="8" xfId="0" applyFont="1" applyBorder="1" applyProtection="1">
      <protection locked="0"/>
    </xf>
    <xf numFmtId="0" fontId="31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7" fillId="2" borderId="5" xfId="0" applyFont="1" applyFill="1" applyBorder="1" applyProtection="1">
      <protection locked="0"/>
    </xf>
    <xf numFmtId="0" fontId="17" fillId="5" borderId="5" xfId="0" applyFont="1" applyFill="1" applyBorder="1" applyAlignment="1">
      <alignment horizontal="center"/>
    </xf>
    <xf numFmtId="0" fontId="32" fillId="0" borderId="1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0" fillId="2" borderId="12" xfId="0" applyFill="1" applyBorder="1"/>
    <xf numFmtId="0" fontId="17" fillId="2" borderId="43" xfId="0" applyFont="1" applyFill="1" applyBorder="1" applyProtection="1">
      <protection locked="0"/>
    </xf>
    <xf numFmtId="0" fontId="17" fillId="0" borderId="44" xfId="0" applyFont="1" applyBorder="1" applyProtection="1">
      <protection locked="0"/>
    </xf>
    <xf numFmtId="0" fontId="17" fillId="2" borderId="44" xfId="0" applyFont="1" applyFill="1" applyBorder="1" applyProtection="1">
      <protection locked="0"/>
    </xf>
    <xf numFmtId="0" fontId="17" fillId="5" borderId="45" xfId="0" applyFont="1" applyFill="1" applyBorder="1"/>
    <xf numFmtId="0" fontId="30" fillId="0" borderId="0" xfId="0" applyFont="1" applyAlignment="1" applyProtection="1">
      <alignment horizontal="center"/>
      <protection locked="0"/>
    </xf>
    <xf numFmtId="0" fontId="15" fillId="0" borderId="3" xfId="0" applyFont="1" applyBorder="1"/>
    <xf numFmtId="0" fontId="15" fillId="0" borderId="0" xfId="0" applyFont="1"/>
    <xf numFmtId="0" fontId="15" fillId="2" borderId="0" xfId="0" applyFont="1" applyFill="1"/>
    <xf numFmtId="0" fontId="15" fillId="0" borderId="9" xfId="0" applyFont="1" applyBorder="1"/>
    <xf numFmtId="0" fontId="15" fillId="0" borderId="16" xfId="0" applyFont="1" applyBorder="1"/>
    <xf numFmtId="0" fontId="15" fillId="7" borderId="2" xfId="0" applyFont="1" applyFill="1" applyBorder="1"/>
    <xf numFmtId="0" fontId="0" fillId="5" borderId="1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5" borderId="14" xfId="0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 wrapText="1"/>
    </xf>
    <xf numFmtId="0" fontId="20" fillId="4" borderId="2" xfId="0" applyFont="1" applyFill="1" applyBorder="1" applyProtection="1">
      <protection locked="0"/>
    </xf>
    <xf numFmtId="0" fontId="20" fillId="2" borderId="5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Protection="1">
      <protection locked="0"/>
    </xf>
    <xf numFmtId="0" fontId="20" fillId="0" borderId="15" xfId="0" applyFont="1" applyBorder="1" applyAlignment="1">
      <alignment horizontal="center"/>
    </xf>
    <xf numFmtId="0" fontId="0" fillId="2" borderId="5" xfId="0" applyFill="1" applyBorder="1"/>
    <xf numFmtId="0" fontId="0" fillId="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 applyProtection="1">
      <alignment wrapText="1"/>
      <protection locked="0"/>
    </xf>
    <xf numFmtId="0" fontId="31" fillId="0" borderId="0" xfId="0" applyFont="1" applyAlignment="1">
      <alignment vertical="center"/>
    </xf>
    <xf numFmtId="0" fontId="34" fillId="8" borderId="15" xfId="0" applyFont="1" applyFill="1" applyBorder="1" applyAlignment="1">
      <alignment vertical="center"/>
    </xf>
    <xf numFmtId="0" fontId="34" fillId="8" borderId="14" xfId="0" applyFont="1" applyFill="1" applyBorder="1" applyAlignment="1">
      <alignment vertical="center"/>
    </xf>
    <xf numFmtId="0" fontId="31" fillId="8" borderId="14" xfId="0" applyFont="1" applyFill="1" applyBorder="1" applyAlignment="1">
      <alignment vertical="center"/>
    </xf>
    <xf numFmtId="0" fontId="31" fillId="8" borderId="4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35" fillId="0" borderId="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6" fillId="9" borderId="12" xfId="0" applyFont="1" applyFill="1" applyBorder="1" applyAlignment="1">
      <alignment vertical="center"/>
    </xf>
    <xf numFmtId="0" fontId="36" fillId="9" borderId="10" xfId="0" applyFont="1" applyFill="1" applyBorder="1" applyAlignment="1">
      <alignment vertical="center"/>
    </xf>
    <xf numFmtId="0" fontId="35" fillId="9" borderId="10" xfId="0" applyFont="1" applyFill="1" applyBorder="1" applyAlignment="1">
      <alignment vertical="center"/>
    </xf>
    <xf numFmtId="0" fontId="35" fillId="9" borderId="8" xfId="0" applyFont="1" applyFill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10" borderId="6" xfId="0" applyFont="1" applyFill="1" applyBorder="1" applyAlignment="1">
      <alignment vertical="center"/>
    </xf>
    <xf numFmtId="0" fontId="36" fillId="10" borderId="9" xfId="0" applyFont="1" applyFill="1" applyBorder="1" applyAlignment="1">
      <alignment vertical="center"/>
    </xf>
    <xf numFmtId="0" fontId="35" fillId="10" borderId="9" xfId="0" applyFont="1" applyFill="1" applyBorder="1" applyAlignment="1">
      <alignment vertical="center"/>
    </xf>
    <xf numFmtId="0" fontId="35" fillId="10" borderId="13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5" fillId="0" borderId="9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10" borderId="14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37" fillId="3" borderId="3" xfId="0" applyFont="1" applyFill="1" applyBorder="1"/>
    <xf numFmtId="0" fontId="37" fillId="3" borderId="2" xfId="0" applyFont="1" applyFill="1" applyBorder="1"/>
    <xf numFmtId="0" fontId="37" fillId="3" borderId="1" xfId="0" applyFont="1" applyFill="1" applyBorder="1"/>
    <xf numFmtId="0" fontId="37" fillId="3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3" borderId="44" xfId="0" applyFill="1" applyBorder="1"/>
    <xf numFmtId="0" fontId="17" fillId="3" borderId="2" xfId="0" applyFont="1" applyFill="1" applyBorder="1"/>
    <xf numFmtId="0" fontId="37" fillId="3" borderId="44" xfId="0" applyFont="1" applyFill="1" applyBorder="1"/>
    <xf numFmtId="0" fontId="19" fillId="2" borderId="4" xfId="0" applyFont="1" applyFill="1" applyBorder="1"/>
    <xf numFmtId="0" fontId="19" fillId="2" borderId="13" xfId="0" applyFont="1" applyFill="1" applyBorder="1"/>
    <xf numFmtId="0" fontId="0" fillId="6" borderId="0" xfId="0" applyFill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19" fillId="5" borderId="12" xfId="0" applyFont="1" applyFill="1" applyBorder="1" applyAlignment="1">
      <alignment horizontal="left" vertical="center"/>
    </xf>
    <xf numFmtId="10" fontId="38" fillId="5" borderId="12" xfId="0" applyNumberFormat="1" applyFont="1" applyFill="1" applyBorder="1"/>
    <xf numFmtId="10" fontId="38" fillId="5" borderId="10" xfId="0" applyNumberFormat="1" applyFont="1" applyFill="1" applyBorder="1"/>
    <xf numFmtId="0" fontId="16" fillId="0" borderId="3" xfId="0" applyFont="1" applyBorder="1"/>
    <xf numFmtId="0" fontId="16" fillId="5" borderId="15" xfId="0" applyFont="1" applyFill="1" applyBorder="1"/>
    <xf numFmtId="0" fontId="16" fillId="5" borderId="14" xfId="0" applyFont="1" applyFill="1" applyBorder="1"/>
    <xf numFmtId="0" fontId="16" fillId="5" borderId="4" xfId="0" applyFont="1" applyFill="1" applyBorder="1"/>
    <xf numFmtId="0" fontId="16" fillId="0" borderId="1" xfId="0" applyFont="1" applyBorder="1"/>
    <xf numFmtId="0" fontId="16" fillId="5" borderId="9" xfId="0" applyFont="1" applyFill="1" applyBorder="1"/>
    <xf numFmtId="0" fontId="16" fillId="5" borderId="13" xfId="0" applyFont="1" applyFill="1" applyBorder="1"/>
    <xf numFmtId="0" fontId="16" fillId="0" borderId="0" xfId="0" applyFont="1"/>
    <xf numFmtId="0" fontId="38" fillId="5" borderId="7" xfId="0" applyFont="1" applyFill="1" applyBorder="1" applyAlignment="1">
      <alignment horizontal="right"/>
    </xf>
    <xf numFmtId="0" fontId="38" fillId="5" borderId="13" xfId="0" applyFont="1" applyFill="1" applyBorder="1" applyAlignment="1">
      <alignment horizontal="right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9" fillId="5" borderId="20" xfId="0" applyFont="1" applyFill="1" applyBorder="1" applyAlignment="1">
      <alignment vertical="center"/>
    </xf>
    <xf numFmtId="0" fontId="19" fillId="5" borderId="21" xfId="0" applyFont="1" applyFill="1" applyBorder="1" applyAlignment="1">
      <alignment vertical="center"/>
    </xf>
    <xf numFmtId="0" fontId="19" fillId="5" borderId="15" xfId="0" applyFont="1" applyFill="1" applyBorder="1" applyAlignment="1">
      <alignment vertical="center"/>
    </xf>
    <xf numFmtId="0" fontId="19" fillId="5" borderId="11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38" fillId="5" borderId="11" xfId="0" applyFont="1" applyFill="1" applyBorder="1" applyAlignment="1">
      <alignment horizontal="left" vertical="center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left" vertical="center"/>
      <protection locked="0"/>
    </xf>
    <xf numFmtId="0" fontId="18" fillId="2" borderId="46" xfId="0" applyFont="1" applyFill="1" applyBorder="1" applyAlignment="1" applyProtection="1">
      <alignment horizontal="left" vertical="center"/>
      <protection locked="0"/>
    </xf>
    <xf numFmtId="0" fontId="38" fillId="5" borderId="47" xfId="0" applyFont="1" applyFill="1" applyBorder="1" applyAlignment="1">
      <alignment horizontal="left" vertical="center"/>
    </xf>
    <xf numFmtId="0" fontId="17" fillId="0" borderId="48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3" borderId="2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0" fontId="17" fillId="0" borderId="49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right" vertical="center"/>
      <protection locked="0"/>
    </xf>
    <xf numFmtId="0" fontId="18" fillId="2" borderId="2" xfId="0" applyFont="1" applyFill="1" applyBorder="1" applyAlignment="1" applyProtection="1">
      <alignment horizontal="right" vertical="center"/>
      <protection locked="0"/>
    </xf>
    <xf numFmtId="0" fontId="18" fillId="2" borderId="7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2" borderId="1" xfId="0" applyFont="1" applyFill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right" vertical="center"/>
      <protection locked="0"/>
    </xf>
    <xf numFmtId="0" fontId="18" fillId="4" borderId="2" xfId="0" applyFont="1" applyFill="1" applyBorder="1" applyAlignment="1" applyProtection="1">
      <alignment horizontal="right" vertical="center"/>
      <protection locked="0"/>
    </xf>
    <xf numFmtId="0" fontId="18" fillId="2" borderId="50" xfId="0" applyFont="1" applyFill="1" applyBorder="1" applyAlignment="1" applyProtection="1">
      <alignment horizontal="right" vertical="center"/>
      <protection locked="0"/>
    </xf>
    <xf numFmtId="0" fontId="18" fillId="2" borderId="51" xfId="0" applyFont="1" applyFill="1" applyBorder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right"/>
    </xf>
    <xf numFmtId="0" fontId="38" fillId="0" borderId="11" xfId="0" applyFont="1" applyBorder="1" applyAlignment="1">
      <alignment horizontal="right" vertical="center"/>
    </xf>
    <xf numFmtId="0" fontId="38" fillId="2" borderId="11" xfId="0" applyFont="1" applyFill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2" borderId="47" xfId="0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right"/>
    </xf>
    <xf numFmtId="0" fontId="37" fillId="2" borderId="1" xfId="0" applyFont="1" applyFill="1" applyBorder="1" applyAlignment="1">
      <alignment horizontal="right"/>
    </xf>
    <xf numFmtId="0" fontId="37" fillId="0" borderId="7" xfId="0" applyFon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37" fillId="2" borderId="11" xfId="0" applyFont="1" applyFill="1" applyBorder="1" applyAlignment="1">
      <alignment horizontal="right"/>
    </xf>
    <xf numFmtId="0" fontId="26" fillId="0" borderId="11" xfId="0" applyFont="1" applyBorder="1"/>
    <xf numFmtId="0" fontId="20" fillId="7" borderId="2" xfId="0" applyFont="1" applyFill="1" applyBorder="1" applyAlignment="1">
      <alignment horizontal="right"/>
    </xf>
    <xf numFmtId="0" fontId="20" fillId="7" borderId="7" xfId="0" applyFont="1" applyFill="1" applyBorder="1" applyAlignment="1">
      <alignment horizontal="right"/>
    </xf>
    <xf numFmtId="0" fontId="20" fillId="0" borderId="11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20" fillId="2" borderId="2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2" borderId="11" xfId="0" applyFont="1" applyFill="1" applyBorder="1" applyAlignment="1" applyProtection="1">
      <alignment vertical="center"/>
      <protection locked="0"/>
    </xf>
    <xf numFmtId="0" fontId="20" fillId="2" borderId="4" xfId="0" applyFont="1" applyFill="1" applyBorder="1" applyAlignment="1" applyProtection="1">
      <alignment vertical="center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6" fillId="4" borderId="14" xfId="0" applyFont="1" applyFill="1" applyBorder="1"/>
    <xf numFmtId="0" fontId="20" fillId="2" borderId="5" xfId="0" applyFont="1" applyFill="1" applyBorder="1" applyAlignment="1" applyProtection="1">
      <alignment horizontal="right"/>
      <protection locked="0"/>
    </xf>
    <xf numFmtId="0" fontId="26" fillId="7" borderId="15" xfId="0" applyFont="1" applyFill="1" applyBorder="1"/>
    <xf numFmtId="0" fontId="26" fillId="7" borderId="4" xfId="0" applyFont="1" applyFill="1" applyBorder="1"/>
    <xf numFmtId="0" fontId="20" fillId="2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7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 applyProtection="1">
      <alignment vertical="center"/>
      <protection locked="0"/>
    </xf>
    <xf numFmtId="0" fontId="20" fillId="7" borderId="2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26" fillId="2" borderId="15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35" fillId="10" borderId="4" xfId="0" applyFont="1" applyFill="1" applyBorder="1" applyAlignment="1" applyProtection="1">
      <alignment horizontal="right" vertical="center"/>
      <protection locked="0"/>
    </xf>
    <xf numFmtId="0" fontId="31" fillId="10" borderId="4" xfId="0" applyFont="1" applyFill="1" applyBorder="1" applyAlignment="1" applyProtection="1">
      <alignment horizontal="right" vertical="center"/>
      <protection locked="0"/>
    </xf>
    <xf numFmtId="164" fontId="39" fillId="10" borderId="3" xfId="0" applyNumberFormat="1" applyFont="1" applyFill="1" applyBorder="1" applyAlignment="1">
      <alignment horizontal="right" vertical="center"/>
    </xf>
    <xf numFmtId="164" fontId="39" fillId="0" borderId="3" xfId="0" applyNumberFormat="1" applyFont="1" applyBorder="1" applyAlignment="1">
      <alignment horizontal="right" vertical="center"/>
    </xf>
    <xf numFmtId="164" fontId="39" fillId="10" borderId="6" xfId="0" applyNumberFormat="1" applyFont="1" applyFill="1" applyBorder="1" applyAlignment="1">
      <alignment horizontal="right" vertical="center"/>
    </xf>
    <xf numFmtId="164" fontId="40" fillId="2" borderId="3" xfId="0" applyNumberFormat="1" applyFont="1" applyFill="1" applyBorder="1" applyAlignment="1">
      <alignment horizontal="right" vertical="center"/>
    </xf>
    <xf numFmtId="164" fontId="40" fillId="0" borderId="3" xfId="0" applyNumberFormat="1" applyFont="1" applyBorder="1" applyAlignment="1">
      <alignment horizontal="right" vertical="center"/>
    </xf>
    <xf numFmtId="164" fontId="40" fillId="2" borderId="6" xfId="0" applyNumberFormat="1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5" fillId="0" borderId="0" xfId="0" applyFont="1" applyAlignment="1" applyProtection="1">
      <alignment vertical="center"/>
      <protection locked="0"/>
    </xf>
    <xf numFmtId="0" fontId="31" fillId="0" borderId="2" xfId="0" applyFont="1" applyBorder="1" applyAlignment="1" applyProtection="1">
      <alignment vertical="center"/>
      <protection locked="0"/>
    </xf>
    <xf numFmtId="0" fontId="35" fillId="10" borderId="0" xfId="0" applyFont="1" applyFill="1" applyAlignment="1" applyProtection="1">
      <alignment vertical="center"/>
      <protection locked="0"/>
    </xf>
    <xf numFmtId="0" fontId="31" fillId="10" borderId="2" xfId="0" applyFont="1" applyFill="1" applyBorder="1" applyAlignment="1" applyProtection="1">
      <alignment vertical="center"/>
      <protection locked="0"/>
    </xf>
    <xf numFmtId="0" fontId="35" fillId="10" borderId="1" xfId="0" applyFont="1" applyFill="1" applyBorder="1" applyAlignment="1" applyProtection="1">
      <alignment vertical="center"/>
      <protection locked="0"/>
    </xf>
    <xf numFmtId="0" fontId="31" fillId="10" borderId="1" xfId="0" applyFont="1" applyFill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35" fillId="10" borderId="13" xfId="0" applyFont="1" applyFill="1" applyBorder="1" applyAlignment="1" applyProtection="1">
      <alignment vertical="center"/>
      <protection locked="0"/>
    </xf>
    <xf numFmtId="0" fontId="31" fillId="10" borderId="13" xfId="0" applyFont="1" applyFill="1" applyBorder="1" applyAlignment="1" applyProtection="1">
      <alignment vertical="center"/>
      <protection locked="0"/>
    </xf>
    <xf numFmtId="0" fontId="21" fillId="2" borderId="2" xfId="0" applyFont="1" applyFill="1" applyBorder="1" applyAlignment="1" applyProtection="1">
      <alignment horizontal="right" vertical="center"/>
      <protection locked="0"/>
    </xf>
    <xf numFmtId="0" fontId="21" fillId="0" borderId="2" xfId="0" applyFont="1" applyBorder="1" applyAlignment="1" applyProtection="1">
      <alignment horizontal="right" vertical="center"/>
      <protection locked="0"/>
    </xf>
    <xf numFmtId="0" fontId="21" fillId="4" borderId="2" xfId="0" applyFont="1" applyFill="1" applyBorder="1" applyAlignment="1" applyProtection="1">
      <alignment vertical="center"/>
      <protection locked="0"/>
    </xf>
    <xf numFmtId="0" fontId="21" fillId="4" borderId="2" xfId="0" applyFont="1" applyFill="1" applyBorder="1" applyAlignment="1" applyProtection="1">
      <alignment horizontal="right" vertical="center"/>
      <protection locked="0"/>
    </xf>
    <xf numFmtId="0" fontId="21" fillId="4" borderId="1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/>
    <xf numFmtId="0" fontId="0" fillId="2" borderId="44" xfId="0" applyFill="1" applyBorder="1" applyProtection="1">
      <protection locked="0"/>
    </xf>
    <xf numFmtId="0" fontId="0" fillId="0" borderId="44" xfId="0" applyBorder="1" applyProtection="1">
      <protection locked="0"/>
    </xf>
    <xf numFmtId="0" fontId="20" fillId="0" borderId="0" xfId="0" applyFont="1" applyAlignment="1">
      <alignment horizontal="left" vertical="center"/>
    </xf>
    <xf numFmtId="0" fontId="20" fillId="2" borderId="3" xfId="0" applyFont="1" applyFill="1" applyBorder="1"/>
    <xf numFmtId="0" fontId="20" fillId="2" borderId="1" xfId="0" applyFont="1" applyFill="1" applyBorder="1"/>
    <xf numFmtId="0" fontId="20" fillId="4" borderId="1" xfId="0" applyFont="1" applyFill="1" applyBorder="1" applyAlignment="1" applyProtection="1">
      <alignment horizontal="left"/>
      <protection locked="0"/>
    </xf>
    <xf numFmtId="0" fontId="20" fillId="2" borderId="0" xfId="0" applyFont="1" applyFill="1"/>
    <xf numFmtId="0" fontId="20" fillId="0" borderId="3" xfId="0" applyFont="1" applyBorder="1" applyAlignment="1" applyProtection="1">
      <alignment horizontal="left" vertical="center"/>
      <protection locked="0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41" fillId="12" borderId="10" xfId="0" applyFont="1" applyFill="1" applyBorder="1" applyAlignment="1">
      <alignment horizontal="center" vertical="center"/>
    </xf>
    <xf numFmtId="0" fontId="41" fillId="12" borderId="12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6" fillId="0" borderId="15" xfId="0" applyFont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21" fillId="2" borderId="1" xfId="0" applyFont="1" applyFill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/>
    </xf>
    <xf numFmtId="0" fontId="20" fillId="4" borderId="3" xfId="0" applyFont="1" applyFill="1" applyBorder="1"/>
    <xf numFmtId="0" fontId="20" fillId="4" borderId="1" xfId="0" applyFont="1" applyFill="1" applyBorder="1"/>
    <xf numFmtId="0" fontId="20" fillId="4" borderId="3" xfId="0" applyFont="1" applyFill="1" applyBorder="1" applyAlignment="1" applyProtection="1">
      <alignment horizontal="left"/>
      <protection locked="0"/>
    </xf>
    <xf numFmtId="0" fontId="20" fillId="2" borderId="3" xfId="0" applyFont="1" applyFill="1" applyBorder="1" applyAlignment="1">
      <alignment horizontal="left" vertical="center"/>
    </xf>
    <xf numFmtId="0" fontId="0" fillId="4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1" fillId="2" borderId="8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36" fillId="10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0" fillId="4" borderId="3" xfId="0" applyFont="1" applyFill="1" applyBorder="1" applyAlignment="1">
      <alignment horizontal="left" vertical="center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42" fillId="2" borderId="3" xfId="0" applyFont="1" applyFill="1" applyBorder="1" applyAlignment="1">
      <alignment vertical="center"/>
    </xf>
    <xf numFmtId="0" fontId="42" fillId="2" borderId="1" xfId="0" applyFont="1" applyFill="1" applyBorder="1" applyAlignment="1">
      <alignment vertical="center"/>
    </xf>
    <xf numFmtId="0" fontId="42" fillId="2" borderId="3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left" vertical="center"/>
    </xf>
    <xf numFmtId="0" fontId="42" fillId="0" borderId="3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2" fillId="2" borderId="3" xfId="0" applyFont="1" applyFill="1" applyBorder="1" applyAlignment="1">
      <alignment horizontal="right" vertical="center"/>
    </xf>
    <xf numFmtId="0" fontId="42" fillId="0" borderId="1" xfId="0" applyFont="1" applyBorder="1" applyAlignment="1">
      <alignment vertical="center"/>
    </xf>
    <xf numFmtId="0" fontId="42" fillId="2" borderId="12" xfId="0" applyFont="1" applyFill="1" applyBorder="1" applyAlignment="1">
      <alignment vertical="center"/>
    </xf>
    <xf numFmtId="0" fontId="42" fillId="2" borderId="8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42" fillId="4" borderId="3" xfId="0" applyFont="1" applyFill="1" applyBorder="1" applyAlignment="1">
      <alignment vertical="center"/>
    </xf>
    <xf numFmtId="0" fontId="42" fillId="4" borderId="1" xfId="0" applyFont="1" applyFill="1" applyBorder="1" applyAlignment="1">
      <alignment vertical="center"/>
    </xf>
    <xf numFmtId="0" fontId="0" fillId="4" borderId="12" xfId="0" applyFill="1" applyBorder="1" applyAlignment="1">
      <alignment horizontal="left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2" fillId="10" borderId="15" xfId="0" applyFont="1" applyFill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0" fillId="7" borderId="5" xfId="0" applyFont="1" applyFill="1" applyBorder="1" applyAlignment="1">
      <alignment horizontal="left"/>
    </xf>
    <xf numFmtId="0" fontId="36" fillId="0" borderId="4" xfId="0" applyFont="1" applyBorder="1" applyAlignment="1">
      <alignment vertical="center"/>
    </xf>
    <xf numFmtId="0" fontId="17" fillId="0" borderId="0" xfId="0" applyFont="1"/>
    <xf numFmtId="0" fontId="43" fillId="0" borderId="26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4" fillId="0" borderId="0" xfId="0" applyFont="1"/>
    <xf numFmtId="0" fontId="17" fillId="0" borderId="12" xfId="0" applyFont="1" applyBorder="1"/>
    <xf numFmtId="0" fontId="17" fillId="0" borderId="10" xfId="0" applyFont="1" applyBorder="1"/>
    <xf numFmtId="0" fontId="17" fillId="0" borderId="8" xfId="0" applyFont="1" applyBorder="1"/>
    <xf numFmtId="0" fontId="17" fillId="0" borderId="3" xfId="0" applyFont="1" applyBorder="1" applyAlignment="1">
      <alignment horizontal="right"/>
    </xf>
    <xf numFmtId="0" fontId="17" fillId="0" borderId="1" xfId="0" applyFont="1" applyBorder="1"/>
    <xf numFmtId="0" fontId="17" fillId="0" borderId="3" xfId="0" applyFont="1" applyBorder="1"/>
    <xf numFmtId="0" fontId="20" fillId="0" borderId="0" xfId="0" applyFont="1" applyAlignment="1" applyProtection="1">
      <alignment vertical="center"/>
      <protection locked="0"/>
    </xf>
    <xf numFmtId="0" fontId="18" fillId="0" borderId="3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6" xfId="0" applyFont="1" applyBorder="1"/>
    <xf numFmtId="0" fontId="18" fillId="0" borderId="9" xfId="0" applyFont="1" applyBorder="1"/>
    <xf numFmtId="0" fontId="18" fillId="0" borderId="13" xfId="0" applyFont="1" applyBorder="1"/>
    <xf numFmtId="0" fontId="0" fillId="2" borderId="5" xfId="0" applyFill="1" applyBorder="1" applyProtection="1">
      <protection locked="0"/>
    </xf>
    <xf numFmtId="0" fontId="44" fillId="0" borderId="11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2" fillId="0" borderId="0" xfId="0" applyFont="1" applyProtection="1">
      <protection locked="0"/>
    </xf>
    <xf numFmtId="0" fontId="0" fillId="0" borderId="10" xfId="0" applyBorder="1" applyAlignment="1">
      <alignment horizontal="right"/>
    </xf>
    <xf numFmtId="0" fontId="45" fillId="0" borderId="0" xfId="0" applyFont="1"/>
    <xf numFmtId="0" fontId="46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0" fillId="3" borderId="21" xfId="0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38" fillId="0" borderId="0" xfId="0" applyFont="1"/>
    <xf numFmtId="0" fontId="34" fillId="0" borderId="14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49" fontId="0" fillId="2" borderId="1" xfId="0" applyNumberFormat="1" applyFill="1" applyBorder="1"/>
    <xf numFmtId="49" fontId="0" fillId="2" borderId="66" xfId="0" applyNumberFormat="1" applyFill="1" applyBorder="1"/>
    <xf numFmtId="49" fontId="0" fillId="0" borderId="66" xfId="0" applyNumberFormat="1" applyBorder="1"/>
    <xf numFmtId="49" fontId="0" fillId="0" borderId="1" xfId="0" applyNumberFormat="1" applyBorder="1"/>
    <xf numFmtId="49" fontId="0" fillId="3" borderId="1" xfId="0" applyNumberFormat="1" applyFill="1" applyBorder="1"/>
    <xf numFmtId="49" fontId="0" fillId="4" borderId="1" xfId="0" applyNumberFormat="1" applyFill="1" applyBorder="1"/>
    <xf numFmtId="49" fontId="0" fillId="0" borderId="0" xfId="0" applyNumberFormat="1"/>
    <xf numFmtId="49" fontId="0" fillId="2" borderId="66" xfId="0" applyNumberFormat="1" applyFill="1" applyBorder="1" applyAlignment="1">
      <alignment horizontal="left"/>
    </xf>
    <xf numFmtId="49" fontId="0" fillId="2" borderId="8" xfId="0" applyNumberFormat="1" applyFill="1" applyBorder="1"/>
    <xf numFmtId="49" fontId="0" fillId="4" borderId="66" xfId="0" applyNumberFormat="1" applyFill="1" applyBorder="1" applyAlignment="1">
      <alignment horizontal="left"/>
    </xf>
    <xf numFmtId="49" fontId="50" fillId="14" borderId="52" xfId="0" applyNumberFormat="1" applyFont="1" applyFill="1" applyBorder="1" applyAlignment="1">
      <alignment horizontal="left"/>
    </xf>
    <xf numFmtId="49" fontId="50" fillId="10" borderId="52" xfId="0" applyNumberFormat="1" applyFont="1" applyFill="1" applyBorder="1" applyAlignment="1">
      <alignment horizontal="left"/>
    </xf>
    <xf numFmtId="0" fontId="42" fillId="3" borderId="5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2" borderId="66" xfId="0" applyNumberFormat="1" applyFill="1" applyBorder="1" applyAlignment="1">
      <alignment horizontal="left"/>
    </xf>
    <xf numFmtId="1" fontId="0" fillId="0" borderId="66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31" fillId="0" borderId="11" xfId="0" applyFont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2" fontId="0" fillId="3" borderId="1" xfId="0" applyNumberFormat="1" applyFill="1" applyBorder="1"/>
    <xf numFmtId="2" fontId="0" fillId="2" borderId="66" xfId="0" applyNumberFormat="1" applyFill="1" applyBorder="1"/>
    <xf numFmtId="2" fontId="0" fillId="0" borderId="66" xfId="0" applyNumberFormat="1" applyBorder="1"/>
    <xf numFmtId="2" fontId="0" fillId="0" borderId="0" xfId="0" applyNumberFormat="1"/>
    <xf numFmtId="0" fontId="0" fillId="0" borderId="1" xfId="0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49" fontId="52" fillId="0" borderId="1" xfId="0" applyNumberFormat="1" applyFont="1" applyBorder="1"/>
    <xf numFmtId="49" fontId="52" fillId="2" borderId="1" xfId="0" applyNumberFormat="1" applyFont="1" applyFill="1" applyBorder="1"/>
    <xf numFmtId="0" fontId="15" fillId="0" borderId="0" xfId="0" applyFont="1" applyAlignment="1">
      <alignment horizontal="left" wrapText="1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9" fontId="16" fillId="2" borderId="35" xfId="1" applyFont="1" applyFill="1" applyBorder="1" applyAlignment="1" applyProtection="1">
      <alignment horizontal="center" vertical="center"/>
    </xf>
    <xf numFmtId="0" fontId="15" fillId="0" borderId="36" xfId="0" applyFont="1" applyBorder="1"/>
    <xf numFmtId="0" fontId="15" fillId="0" borderId="37" xfId="0" applyFont="1" applyBorder="1"/>
    <xf numFmtId="0" fontId="18" fillId="2" borderId="31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0" borderId="2" xfId="0" applyFont="1" applyBorder="1"/>
    <xf numFmtId="0" fontId="15" fillId="0" borderId="3" xfId="0" applyFont="1" applyBorder="1"/>
    <xf numFmtId="0" fontId="15" fillId="2" borderId="3" xfId="0" applyFont="1" applyFill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8" fillId="2" borderId="3" xfId="0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38" fillId="5" borderId="3" xfId="0" applyFont="1" applyFill="1" applyBorder="1"/>
    <xf numFmtId="0" fontId="38" fillId="0" borderId="1" xfId="0" applyFont="1" applyBorder="1"/>
    <xf numFmtId="0" fontId="16" fillId="5" borderId="3" xfId="0" applyFont="1" applyFill="1" applyBorder="1"/>
    <xf numFmtId="0" fontId="16" fillId="0" borderId="3" xfId="0" applyFont="1" applyBorder="1"/>
    <xf numFmtId="0" fontId="16" fillId="0" borderId="2" xfId="0" applyFont="1" applyBorder="1"/>
    <xf numFmtId="0" fontId="16" fillId="5" borderId="6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3" borderId="2" xfId="0" applyFont="1" applyFill="1" applyBorder="1"/>
    <xf numFmtId="0" fontId="15" fillId="0" borderId="7" xfId="0" applyFont="1" applyBorder="1"/>
    <xf numFmtId="0" fontId="19" fillId="5" borderId="15" xfId="0" applyFont="1" applyFill="1" applyBorder="1" applyAlignment="1">
      <alignment horizontal="right" vertical="center"/>
    </xf>
    <xf numFmtId="0" fontId="19" fillId="5" borderId="4" xfId="0" applyFont="1" applyFill="1" applyBorder="1" applyAlignment="1">
      <alignment horizontal="right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4" borderId="2" xfId="0" applyFont="1" applyFill="1" applyBorder="1" applyAlignment="1" applyProtection="1">
      <alignment horizontal="left"/>
      <protection locked="0"/>
    </xf>
    <xf numFmtId="0" fontId="20" fillId="4" borderId="1" xfId="0" applyFont="1" applyFill="1" applyBorder="1" applyAlignment="1" applyProtection="1">
      <alignment horizontal="left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 applyProtection="1">
      <alignment horizontal="left"/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/>
      <protection locked="0"/>
    </xf>
    <xf numFmtId="0" fontId="20" fillId="2" borderId="8" xfId="0" applyFont="1" applyFill="1" applyBorder="1" applyAlignment="1" applyProtection="1">
      <alignment horizontal="left"/>
      <protection locked="0"/>
    </xf>
    <xf numFmtId="0" fontId="26" fillId="0" borderId="15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0" fillId="4" borderId="3" xfId="0" applyFont="1" applyFill="1" applyBorder="1"/>
    <xf numFmtId="0" fontId="20" fillId="4" borderId="0" xfId="0" applyFont="1" applyFill="1"/>
    <xf numFmtId="0" fontId="20" fillId="4" borderId="1" xfId="0" applyFont="1" applyFill="1" applyBorder="1"/>
    <xf numFmtId="0" fontId="20" fillId="2" borderId="7" xfId="0" applyFont="1" applyFill="1" applyBorder="1" applyAlignment="1" applyProtection="1">
      <alignment horizontal="left"/>
      <protection locked="0"/>
    </xf>
    <xf numFmtId="0" fontId="20" fillId="2" borderId="9" xfId="0" applyFont="1" applyFill="1" applyBorder="1" applyAlignment="1" applyProtection="1">
      <alignment horizontal="left"/>
      <protection locked="0"/>
    </xf>
    <xf numFmtId="0" fontId="20" fillId="0" borderId="3" xfId="0" applyFont="1" applyBorder="1"/>
    <xf numFmtId="0" fontId="20" fillId="0" borderId="0" xfId="0" applyFont="1"/>
    <xf numFmtId="0" fontId="20" fillId="0" borderId="1" xfId="0" applyFont="1" applyBorder="1"/>
    <xf numFmtId="0" fontId="20" fillId="2" borderId="12" xfId="0" applyFont="1" applyFill="1" applyBorder="1" applyAlignment="1">
      <alignment horizontal="left" wrapText="1"/>
    </xf>
    <xf numFmtId="0" fontId="20" fillId="2" borderId="10" xfId="0" applyFont="1" applyFill="1" applyBorder="1" applyAlignment="1">
      <alignment horizontal="left" wrapText="1"/>
    </xf>
    <xf numFmtId="0" fontId="20" fillId="2" borderId="8" xfId="0" applyFont="1" applyFill="1" applyBorder="1" applyAlignment="1">
      <alignment horizontal="left" wrapText="1"/>
    </xf>
    <xf numFmtId="0" fontId="20" fillId="3" borderId="1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6" fillId="0" borderId="15" xfId="0" applyFont="1" applyBorder="1"/>
    <xf numFmtId="0" fontId="26" fillId="0" borderId="14" xfId="0" applyFont="1" applyBorder="1"/>
    <xf numFmtId="0" fontId="26" fillId="0" borderId="4" xfId="0" applyFont="1" applyBorder="1"/>
    <xf numFmtId="0" fontId="26" fillId="0" borderId="14" xfId="0" applyFont="1" applyBorder="1" applyAlignment="1">
      <alignment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/>
    <xf numFmtId="0" fontId="26" fillId="0" borderId="15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8" fillId="2" borderId="10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9" xfId="0" applyFont="1" applyFill="1" applyBorder="1"/>
    <xf numFmtId="0" fontId="20" fillId="0" borderId="13" xfId="0" applyFont="1" applyBorder="1"/>
    <xf numFmtId="0" fontId="20" fillId="0" borderId="10" xfId="0" applyFont="1" applyBorder="1"/>
    <xf numFmtId="0" fontId="20" fillId="0" borderId="8" xfId="0" applyFont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3" xfId="0" applyFont="1" applyBorder="1" applyAlignment="1">
      <alignment horizontal="left" vertical="top" wrapText="1"/>
    </xf>
    <xf numFmtId="0" fontId="38" fillId="5" borderId="12" xfId="0" applyFont="1" applyFill="1" applyBorder="1" applyAlignment="1">
      <alignment vertical="center" wrapText="1"/>
    </xf>
    <xf numFmtId="0" fontId="38" fillId="0" borderId="8" xfId="0" applyFont="1" applyBorder="1" applyAlignment="1">
      <alignment vertical="center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38" fillId="5" borderId="15" xfId="0" applyFont="1" applyFill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2" borderId="12" xfId="0" applyFont="1" applyFill="1" applyBorder="1" applyAlignment="1" applyProtection="1">
      <alignment vertical="center"/>
      <protection locked="0"/>
    </xf>
    <xf numFmtId="0" fontId="20" fillId="2" borderId="6" xfId="0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vertical="center"/>
    </xf>
    <xf numFmtId="0" fontId="35" fillId="0" borderId="53" xfId="0" applyFont="1" applyBorder="1" applyAlignment="1" applyProtection="1">
      <alignment horizontal="right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5" fillId="0" borderId="52" xfId="0" applyFont="1" applyBorder="1" applyAlignment="1" applyProtection="1">
      <alignment horizontal="right" vertical="center"/>
      <protection locked="0"/>
    </xf>
    <xf numFmtId="0" fontId="35" fillId="13" borderId="53" xfId="0" applyFont="1" applyFill="1" applyBorder="1" applyAlignment="1" applyProtection="1">
      <alignment horizontal="right" vertical="center"/>
      <protection locked="0"/>
    </xf>
    <xf numFmtId="0" fontId="35" fillId="13" borderId="52" xfId="0" applyFont="1" applyFill="1" applyBorder="1" applyAlignment="1" applyProtection="1">
      <alignment horizontal="right" vertical="center"/>
      <protection locked="0"/>
    </xf>
    <xf numFmtId="0" fontId="35" fillId="10" borderId="9" xfId="0" applyFont="1" applyFill="1" applyBorder="1" applyAlignment="1" applyProtection="1">
      <alignment horizontal="left" vertical="center"/>
      <protection locked="0"/>
    </xf>
    <xf numFmtId="0" fontId="35" fillId="10" borderId="55" xfId="0" applyFont="1" applyFill="1" applyBorder="1" applyAlignment="1" applyProtection="1">
      <alignment horizontal="left" vertical="center"/>
      <protection locked="0"/>
    </xf>
    <xf numFmtId="0" fontId="35" fillId="10" borderId="58" xfId="0" applyFont="1" applyFill="1" applyBorder="1" applyAlignment="1" applyProtection="1">
      <alignment horizontal="right" vertical="center"/>
      <protection locked="0"/>
    </xf>
    <xf numFmtId="0" fontId="35" fillId="10" borderId="9" xfId="0" applyFont="1" applyFill="1" applyBorder="1" applyAlignment="1" applyProtection="1">
      <alignment horizontal="right" vertical="center"/>
      <protection locked="0"/>
    </xf>
    <xf numFmtId="0" fontId="35" fillId="10" borderId="55" xfId="0" applyFont="1" applyFill="1" applyBorder="1" applyAlignment="1" applyProtection="1">
      <alignment horizontal="righ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52" xfId="0" applyFont="1" applyBorder="1" applyAlignment="1" applyProtection="1">
      <alignment horizontal="left" vertical="center"/>
      <protection locked="0"/>
    </xf>
    <xf numFmtId="0" fontId="35" fillId="10" borderId="0" xfId="0" applyFont="1" applyFill="1" applyAlignment="1" applyProtection="1">
      <alignment horizontal="left" vertical="center"/>
      <protection locked="0"/>
    </xf>
    <xf numFmtId="0" fontId="35" fillId="10" borderId="52" xfId="0" applyFont="1" applyFill="1" applyBorder="1" applyAlignment="1" applyProtection="1">
      <alignment horizontal="left" vertical="center"/>
      <protection locked="0"/>
    </xf>
    <xf numFmtId="0" fontId="35" fillId="10" borderId="53" xfId="0" applyFont="1" applyFill="1" applyBorder="1" applyAlignment="1" applyProtection="1">
      <alignment horizontal="right" vertical="center"/>
      <protection locked="0"/>
    </xf>
    <xf numFmtId="0" fontId="35" fillId="10" borderId="0" xfId="0" applyFont="1" applyFill="1" applyAlignment="1" applyProtection="1">
      <alignment horizontal="right" vertical="center"/>
      <protection locked="0"/>
    </xf>
    <xf numFmtId="0" fontId="35" fillId="10" borderId="52" xfId="0" applyFont="1" applyFill="1" applyBorder="1" applyAlignment="1" applyProtection="1">
      <alignment horizontal="right" vertical="center"/>
      <protection locked="0"/>
    </xf>
    <xf numFmtId="0" fontId="31" fillId="0" borderId="8" xfId="0" applyFont="1" applyBorder="1" applyAlignment="1">
      <alignment vertical="center"/>
    </xf>
    <xf numFmtId="0" fontId="31" fillId="0" borderId="62" xfId="0" applyFont="1" applyBorder="1" applyAlignment="1">
      <alignment vertical="center"/>
    </xf>
    <xf numFmtId="0" fontId="35" fillId="13" borderId="6" xfId="0" applyFont="1" applyFill="1" applyBorder="1" applyAlignment="1" applyProtection="1">
      <alignment horizontal="center" vertical="center"/>
      <protection locked="0"/>
    </xf>
    <xf numFmtId="0" fontId="35" fillId="13" borderId="55" xfId="0" applyFont="1" applyFill="1" applyBorder="1" applyAlignment="1" applyProtection="1">
      <alignment horizontal="center" vertical="center"/>
      <protection locked="0"/>
    </xf>
    <xf numFmtId="0" fontId="35" fillId="13" borderId="58" xfId="0" applyFont="1" applyFill="1" applyBorder="1" applyAlignment="1" applyProtection="1">
      <alignment horizontal="right" vertical="center"/>
      <protection locked="0"/>
    </xf>
    <xf numFmtId="0" fontId="35" fillId="13" borderId="55" xfId="0" applyFont="1" applyFill="1" applyBorder="1" applyAlignment="1" applyProtection="1">
      <alignment horizontal="right" vertical="center"/>
      <protection locked="0"/>
    </xf>
    <xf numFmtId="0" fontId="35" fillId="0" borderId="3" xfId="0" applyFont="1" applyBorder="1" applyAlignment="1" applyProtection="1">
      <alignment horizontal="left" vertical="center"/>
      <protection locked="0"/>
    </xf>
    <xf numFmtId="0" fontId="21" fillId="2" borderId="15" xfId="0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right" vertical="center"/>
    </xf>
    <xf numFmtId="0" fontId="35" fillId="10" borderId="6" xfId="0" applyFont="1" applyFill="1" applyBorder="1" applyAlignment="1" applyProtection="1">
      <alignment horizontal="left" vertical="center"/>
      <protection locked="0"/>
    </xf>
    <xf numFmtId="0" fontId="21" fillId="0" borderId="15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36" fillId="0" borderId="15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56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56" xfId="0" applyFont="1" applyBorder="1" applyAlignment="1">
      <alignment vertical="center"/>
    </xf>
    <xf numFmtId="0" fontId="48" fillId="8" borderId="12" xfId="0" applyFont="1" applyFill="1" applyBorder="1" applyAlignment="1">
      <alignment horizontal="center" vertical="center"/>
    </xf>
    <xf numFmtId="0" fontId="48" fillId="8" borderId="10" xfId="0" applyFont="1" applyFill="1" applyBorder="1" applyAlignment="1">
      <alignment horizontal="center" vertical="center"/>
    </xf>
    <xf numFmtId="0" fontId="48" fillId="8" borderId="59" xfId="0" applyFont="1" applyFill="1" applyBorder="1" applyAlignment="1">
      <alignment horizontal="center" vertical="center"/>
    </xf>
    <xf numFmtId="0" fontId="48" fillId="8" borderId="60" xfId="0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54" xfId="0" applyFont="1" applyBorder="1" applyAlignment="1">
      <alignment vertical="center"/>
    </xf>
    <xf numFmtId="0" fontId="35" fillId="0" borderId="60" xfId="0" applyFont="1" applyBorder="1" applyAlignment="1">
      <alignment vertical="center"/>
    </xf>
    <xf numFmtId="0" fontId="35" fillId="0" borderId="61" xfId="0" applyFont="1" applyBorder="1" applyAlignment="1">
      <alignment vertical="center"/>
    </xf>
    <xf numFmtId="0" fontId="35" fillId="10" borderId="3" xfId="0" applyFont="1" applyFill="1" applyBorder="1" applyAlignment="1" applyProtection="1">
      <alignment horizontal="center" vertical="center"/>
      <protection locked="0"/>
    </xf>
    <xf numFmtId="0" fontId="35" fillId="10" borderId="52" xfId="0" applyFont="1" applyFill="1" applyBorder="1" applyAlignment="1" applyProtection="1">
      <alignment horizontal="center" vertical="center"/>
      <protection locked="0"/>
    </xf>
    <xf numFmtId="0" fontId="35" fillId="10" borderId="3" xfId="0" applyFont="1" applyFill="1" applyBorder="1" applyAlignment="1" applyProtection="1">
      <alignment horizontal="left" vertical="center"/>
      <protection locked="0"/>
    </xf>
    <xf numFmtId="0" fontId="35" fillId="10" borderId="1" xfId="0" applyFont="1" applyFill="1" applyBorder="1" applyAlignment="1" applyProtection="1">
      <alignment horizontal="left" vertical="center"/>
      <protection locked="0"/>
    </xf>
    <xf numFmtId="0" fontId="35" fillId="13" borderId="3" xfId="0" applyFont="1" applyFill="1" applyBorder="1" applyAlignment="1" applyProtection="1">
      <alignment horizontal="left" vertical="center"/>
      <protection locked="0"/>
    </xf>
    <xf numFmtId="0" fontId="35" fillId="13" borderId="0" xfId="0" applyFont="1" applyFill="1" applyAlignment="1" applyProtection="1">
      <alignment horizontal="left" vertical="center"/>
      <protection locked="0"/>
    </xf>
    <xf numFmtId="0" fontId="35" fillId="13" borderId="1" xfId="0" applyFont="1" applyFill="1" applyBorder="1" applyAlignment="1" applyProtection="1">
      <alignment horizontal="left" vertical="center"/>
      <protection locked="0"/>
    </xf>
    <xf numFmtId="0" fontId="35" fillId="13" borderId="3" xfId="0" applyFont="1" applyFill="1" applyBorder="1" applyAlignment="1" applyProtection="1">
      <alignment horizontal="center" vertical="center"/>
      <protection locked="0"/>
    </xf>
    <xf numFmtId="0" fontId="35" fillId="13" borderId="52" xfId="0" applyFont="1" applyFill="1" applyBorder="1" applyAlignment="1" applyProtection="1">
      <alignment horizontal="center" vertical="center"/>
      <protection locked="0"/>
    </xf>
    <xf numFmtId="0" fontId="35" fillId="10" borderId="15" xfId="0" applyFont="1" applyFill="1" applyBorder="1" applyAlignment="1">
      <alignment vertical="center"/>
    </xf>
    <xf numFmtId="0" fontId="35" fillId="10" borderId="14" xfId="0" applyFont="1" applyFill="1" applyBorder="1" applyAlignment="1">
      <alignment vertical="center"/>
    </xf>
    <xf numFmtId="0" fontId="35" fillId="10" borderId="56" xfId="0" applyFont="1" applyFill="1" applyBorder="1" applyAlignment="1">
      <alignment vertical="center"/>
    </xf>
    <xf numFmtId="0" fontId="35" fillId="13" borderId="52" xfId="0" applyFont="1" applyFill="1" applyBorder="1" applyAlignment="1" applyProtection="1">
      <alignment horizontal="left" vertical="center"/>
      <protection locked="0"/>
    </xf>
    <xf numFmtId="0" fontId="35" fillId="10" borderId="57" xfId="0" applyFont="1" applyFill="1" applyBorder="1" applyAlignment="1" applyProtection="1">
      <alignment horizontal="right" vertical="center"/>
      <protection locked="0"/>
    </xf>
    <xf numFmtId="0" fontId="35" fillId="10" borderId="54" xfId="0" applyFont="1" applyFill="1" applyBorder="1" applyAlignment="1" applyProtection="1">
      <alignment horizontal="right" vertical="center"/>
      <protection locked="0"/>
    </xf>
    <xf numFmtId="0" fontId="21" fillId="11" borderId="1" xfId="0" applyFont="1" applyFill="1" applyBorder="1" applyAlignment="1" applyProtection="1">
      <alignment horizontal="center" vertical="center"/>
      <protection locked="0"/>
    </xf>
    <xf numFmtId="0" fontId="37" fillId="0" borderId="23" xfId="0" applyFont="1" applyBorder="1" applyAlignment="1">
      <alignment horizontal="center" vertical="center"/>
    </xf>
    <xf numFmtId="0" fontId="41" fillId="12" borderId="10" xfId="0" applyFont="1" applyFill="1" applyBorder="1" applyAlignment="1">
      <alignment horizontal="center" vertical="center"/>
    </xf>
    <xf numFmtId="0" fontId="41" fillId="12" borderId="0" xfId="0" applyFont="1" applyFill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54" xfId="0" applyFont="1" applyBorder="1" applyAlignment="1">
      <alignment vertical="center"/>
    </xf>
    <xf numFmtId="0" fontId="36" fillId="0" borderId="55" xfId="0" applyFont="1" applyBorder="1" applyAlignment="1">
      <alignment vertical="center"/>
    </xf>
    <xf numFmtId="0" fontId="21" fillId="11" borderId="13" xfId="0" applyFont="1" applyFill="1" applyBorder="1" applyAlignment="1" applyProtection="1">
      <alignment horizontal="center" vertical="center"/>
      <protection locked="0"/>
    </xf>
    <xf numFmtId="0" fontId="37" fillId="3" borderId="12" xfId="0" applyFont="1" applyFill="1" applyBorder="1" applyAlignment="1">
      <alignment horizontal="left" vertical="center"/>
    </xf>
    <xf numFmtId="0" fontId="37" fillId="3" borderId="8" xfId="0" applyFont="1" applyFill="1" applyBorder="1" applyAlignment="1">
      <alignment vertical="center"/>
    </xf>
    <xf numFmtId="0" fontId="37" fillId="3" borderId="3" xfId="0" applyFont="1" applyFill="1" applyBorder="1" applyAlignment="1">
      <alignment vertical="center"/>
    </xf>
    <xf numFmtId="0" fontId="37" fillId="3" borderId="1" xfId="0" applyFont="1" applyFill="1" applyBorder="1" applyAlignment="1">
      <alignment vertical="center"/>
    </xf>
    <xf numFmtId="0" fontId="21" fillId="11" borderId="1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1" fillId="11" borderId="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0" fontId="22" fillId="2" borderId="15" xfId="0" applyFont="1" applyFill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4" borderId="15" xfId="0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right" vertical="center"/>
    </xf>
    <xf numFmtId="0" fontId="35" fillId="13" borderId="6" xfId="0" applyFont="1" applyFill="1" applyBorder="1" applyAlignment="1" applyProtection="1">
      <alignment horizontal="left" vertical="center"/>
      <protection locked="0"/>
    </xf>
    <xf numFmtId="0" fontId="35" fillId="13" borderId="9" xfId="0" applyFont="1" applyFill="1" applyBorder="1" applyAlignment="1" applyProtection="1">
      <alignment horizontal="left" vertical="center"/>
      <protection locked="0"/>
    </xf>
    <xf numFmtId="0" fontId="35" fillId="13" borderId="13" xfId="0" applyFont="1" applyFill="1" applyBorder="1" applyAlignment="1" applyProtection="1">
      <alignment horizontal="left" vertical="center"/>
      <protection locked="0"/>
    </xf>
    <xf numFmtId="0" fontId="37" fillId="0" borderId="23" xfId="0" applyFont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0" fontId="37" fillId="0" borderId="27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7" fillId="0" borderId="30" xfId="0" applyFont="1" applyBorder="1" applyAlignment="1" applyProtection="1">
      <alignment horizontal="center" vertical="center"/>
      <protection locked="0"/>
    </xf>
    <xf numFmtId="0" fontId="35" fillId="10" borderId="12" xfId="0" applyFont="1" applyFill="1" applyBorder="1" applyAlignment="1" applyProtection="1">
      <alignment horizontal="left" vertical="center"/>
      <protection locked="0"/>
    </xf>
    <xf numFmtId="0" fontId="35" fillId="10" borderId="10" xfId="0" applyFont="1" applyFill="1" applyBorder="1" applyAlignment="1" applyProtection="1">
      <alignment horizontal="left" vertical="center"/>
      <protection locked="0"/>
    </xf>
    <xf numFmtId="0" fontId="35" fillId="10" borderId="8" xfId="0" applyFont="1" applyFill="1" applyBorder="1" applyAlignment="1" applyProtection="1">
      <alignment horizontal="left" vertical="center"/>
      <protection locked="0"/>
    </xf>
    <xf numFmtId="0" fontId="35" fillId="10" borderId="12" xfId="0" applyFont="1" applyFill="1" applyBorder="1" applyAlignment="1" applyProtection="1">
      <alignment horizontal="center" vertical="center"/>
      <protection locked="0"/>
    </xf>
    <xf numFmtId="0" fontId="35" fillId="10" borderId="54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 vertical="center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center" vertical="center"/>
      <protection locked="0"/>
    </xf>
    <xf numFmtId="0" fontId="41" fillId="12" borderId="12" xfId="0" applyFont="1" applyFill="1" applyBorder="1" applyAlignment="1">
      <alignment horizontal="center" vertical="center"/>
    </xf>
    <xf numFmtId="0" fontId="41" fillId="12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5" fillId="0" borderId="56" xfId="0" applyFont="1" applyBorder="1" applyAlignment="1">
      <alignment vertical="center"/>
    </xf>
    <xf numFmtId="0" fontId="35" fillId="0" borderId="12" xfId="0" applyFont="1" applyBorder="1" applyAlignment="1" applyProtection="1">
      <alignment horizontal="left" vertical="center"/>
      <protection locked="0"/>
    </xf>
    <xf numFmtId="0" fontId="35" fillId="0" borderId="10" xfId="0" applyFont="1" applyBorder="1" applyAlignment="1" applyProtection="1">
      <alignment horizontal="left" vertical="center"/>
      <protection locked="0"/>
    </xf>
    <xf numFmtId="0" fontId="35" fillId="0" borderId="54" xfId="0" applyFont="1" applyBorder="1" applyAlignment="1" applyProtection="1">
      <alignment horizontal="left" vertical="center"/>
      <protection locked="0"/>
    </xf>
    <xf numFmtId="0" fontId="0" fillId="3" borderId="3" xfId="0" applyFill="1" applyBorder="1"/>
    <xf numFmtId="0" fontId="0" fillId="3" borderId="63" xfId="0" applyFill="1" applyBorder="1"/>
    <xf numFmtId="0" fontId="0" fillId="5" borderId="6" xfId="0" applyFill="1" applyBorder="1"/>
    <xf numFmtId="0" fontId="0" fillId="5" borderId="64" xfId="0" applyFill="1" applyBorder="1"/>
    <xf numFmtId="0" fontId="17" fillId="5" borderId="5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/>
    <xf numFmtId="0" fontId="0" fillId="5" borderId="13" xfId="0" applyFill="1" applyBorder="1"/>
    <xf numFmtId="0" fontId="21" fillId="11" borderId="4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21" fillId="0" borderId="4" xfId="0" applyFont="1" applyBorder="1" applyAlignment="1">
      <alignment vertical="center"/>
    </xf>
    <xf numFmtId="0" fontId="21" fillId="11" borderId="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right" vertical="center"/>
    </xf>
    <xf numFmtId="0" fontId="21" fillId="4" borderId="4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right" vertical="center"/>
      <protection locked="0"/>
    </xf>
    <xf numFmtId="0" fontId="21" fillId="4" borderId="1" xfId="0" applyFont="1" applyFill="1" applyBorder="1" applyAlignment="1" applyProtection="1">
      <alignment horizontal="right" vertical="center"/>
      <protection locked="0"/>
    </xf>
    <xf numFmtId="0" fontId="21" fillId="2" borderId="3" xfId="0" applyFont="1" applyFill="1" applyBorder="1" applyAlignment="1" applyProtection="1">
      <alignment horizontal="right" vertical="center"/>
      <protection locked="0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21" fillId="2" borderId="6" xfId="0" applyFont="1" applyFill="1" applyBorder="1" applyAlignment="1" applyProtection="1">
      <alignment horizontal="right" vertical="center"/>
      <protection locked="0"/>
    </xf>
    <xf numFmtId="0" fontId="21" fillId="2" borderId="13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2" borderId="1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37" fillId="3" borderId="12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21" fillId="4" borderId="6" xfId="0" applyFont="1" applyFill="1" applyBorder="1" applyAlignment="1" applyProtection="1">
      <alignment horizontal="left" vertical="center"/>
      <protection locked="0"/>
    </xf>
    <xf numFmtId="0" fontId="21" fillId="4" borderId="9" xfId="0" applyFont="1" applyFill="1" applyBorder="1" applyAlignment="1" applyProtection="1">
      <alignment horizontal="left" vertical="center"/>
      <protection locked="0"/>
    </xf>
    <xf numFmtId="0" fontId="21" fillId="4" borderId="13" xfId="0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right" vertical="center"/>
      <protection locked="0"/>
    </xf>
    <xf numFmtId="0" fontId="20" fillId="4" borderId="1" xfId="0" applyFont="1" applyFill="1" applyBorder="1" applyAlignment="1" applyProtection="1">
      <alignment horizontal="right" vertical="center"/>
      <protection locked="0"/>
    </xf>
    <xf numFmtId="0" fontId="21" fillId="2" borderId="9" xfId="0" applyFont="1" applyFill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2" borderId="9" xfId="0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 applyProtection="1">
      <alignment horizontal="right" vertical="center"/>
      <protection locked="0"/>
    </xf>
    <xf numFmtId="0" fontId="21" fillId="4" borderId="3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" xfId="0" applyFont="1" applyFill="1" applyBorder="1" applyAlignment="1" applyProtection="1">
      <alignment horizontal="left" vertical="center"/>
      <protection locked="0"/>
    </xf>
    <xf numFmtId="0" fontId="20" fillId="0" borderId="8" xfId="0" applyFont="1" applyBorder="1" applyAlignment="1">
      <alignment vertical="center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 applyProtection="1">
      <alignment horizontal="right" vertical="center"/>
      <protection locked="0"/>
    </xf>
    <xf numFmtId="0" fontId="21" fillId="2" borderId="8" xfId="0" applyFont="1" applyFill="1" applyBorder="1" applyAlignment="1" applyProtection="1">
      <alignment horizontal="right" vertical="center"/>
      <protection locked="0"/>
    </xf>
    <xf numFmtId="0" fontId="21" fillId="2" borderId="12" xfId="0" applyFont="1" applyFill="1" applyBorder="1" applyAlignment="1" applyProtection="1">
      <alignment horizontal="left" vertical="center"/>
      <protection locked="0"/>
    </xf>
    <xf numFmtId="0" fontId="21" fillId="2" borderId="10" xfId="0" applyFont="1" applyFill="1" applyBorder="1" applyAlignment="1" applyProtection="1">
      <alignment horizontal="left" vertical="center"/>
      <protection locked="0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49" fillId="11" borderId="12" xfId="0" applyFont="1" applyFill="1" applyBorder="1" applyAlignment="1">
      <alignment horizontal="center" vertical="center"/>
    </xf>
    <xf numFmtId="0" fontId="49" fillId="11" borderId="3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/>
    </xf>
    <xf numFmtId="0" fontId="49" fillId="11" borderId="0" xfId="0" applyFont="1" applyFill="1" applyAlignment="1">
      <alignment horizontal="center" vertical="center"/>
    </xf>
    <xf numFmtId="0" fontId="21" fillId="4" borderId="6" xfId="0" applyFont="1" applyFill="1" applyBorder="1" applyAlignment="1" applyProtection="1">
      <alignment horizontal="right" vertical="center"/>
      <protection locked="0"/>
    </xf>
    <xf numFmtId="0" fontId="21" fillId="4" borderId="13" xfId="0" applyFont="1" applyFill="1" applyBorder="1" applyAlignment="1" applyProtection="1">
      <alignment horizontal="right" vertical="center"/>
      <protection locked="0"/>
    </xf>
    <xf numFmtId="0" fontId="34" fillId="0" borderId="11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 applyProtection="1">
      <alignment horizontal="center" vertical="center"/>
      <protection locked="0"/>
    </xf>
    <xf numFmtId="0" fontId="37" fillId="3" borderId="10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21" fillId="11" borderId="1" xfId="0" applyFont="1" applyFill="1" applyBorder="1" applyAlignment="1" applyProtection="1">
      <alignment vertical="center"/>
      <protection locked="0"/>
    </xf>
    <xf numFmtId="0" fontId="22" fillId="3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53" fillId="0" borderId="38" xfId="0" applyFont="1" applyBorder="1" applyAlignment="1" applyProtection="1">
      <alignment horizontal="center" vertical="center"/>
      <protection locked="0"/>
    </xf>
    <xf numFmtId="0" fontId="53" fillId="0" borderId="65" xfId="0" applyFont="1" applyBorder="1" applyAlignment="1" applyProtection="1">
      <alignment horizontal="center" vertical="center"/>
      <protection locked="0"/>
    </xf>
    <xf numFmtId="0" fontId="37" fillId="0" borderId="38" xfId="0" applyFont="1" applyBorder="1" applyAlignment="1" applyProtection="1">
      <alignment horizontal="center" vertical="center"/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4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vertical="center"/>
    </xf>
    <xf numFmtId="0" fontId="21" fillId="11" borderId="8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3" fillId="6" borderId="0" xfId="0" applyFont="1" applyFill="1" applyAlignment="1">
      <alignment horizontal="left"/>
    </xf>
    <xf numFmtId="0" fontId="0" fillId="2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9" fillId="2" borderId="14" xfId="0" applyFont="1" applyFill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4" xfId="0" applyBorder="1" applyProtection="1">
      <protection locked="0"/>
    </xf>
    <xf numFmtId="0" fontId="19" fillId="2" borderId="15" xfId="0" applyFont="1" applyFill="1" applyBorder="1" applyProtection="1">
      <protection locked="0"/>
    </xf>
    <xf numFmtId="0" fontId="19" fillId="2" borderId="1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0" fillId="11" borderId="8" xfId="0" applyFill="1" applyBorder="1" applyAlignment="1">
      <alignment horizontal="center" wrapText="1"/>
    </xf>
    <xf numFmtId="0" fontId="0" fillId="11" borderId="13" xfId="0" applyFill="1" applyBorder="1" applyAlignment="1">
      <alignment horizontal="center" wrapText="1"/>
    </xf>
    <xf numFmtId="0" fontId="0" fillId="11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" xfId="0" applyBorder="1" applyProtection="1">
      <protection locked="0"/>
    </xf>
    <xf numFmtId="0" fontId="42" fillId="4" borderId="3" xfId="0" applyFont="1" applyFill="1" applyBorder="1" applyAlignment="1">
      <alignment vertical="center"/>
    </xf>
    <xf numFmtId="0" fontId="42" fillId="4" borderId="1" xfId="0" applyFont="1" applyFill="1" applyBorder="1" applyAlignment="1">
      <alignment vertical="center"/>
    </xf>
    <xf numFmtId="0" fontId="42" fillId="2" borderId="3" xfId="0" applyFont="1" applyFill="1" applyBorder="1" applyAlignment="1">
      <alignment vertical="center"/>
    </xf>
    <xf numFmtId="0" fontId="42" fillId="2" borderId="1" xfId="0" applyFont="1" applyFill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46" fillId="5" borderId="0" xfId="0" applyFont="1" applyFill="1" applyAlignment="1">
      <alignment horizontal="left" vertical="center"/>
    </xf>
    <xf numFmtId="0" fontId="46" fillId="5" borderId="9" xfId="0" applyFont="1" applyFill="1" applyBorder="1" applyAlignment="1">
      <alignment horizontal="left" vertical="center"/>
    </xf>
    <xf numFmtId="0" fontId="0" fillId="11" borderId="8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/>
    <xf numFmtId="0" fontId="0" fillId="2" borderId="6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5" borderId="12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19" fillId="5" borderId="12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7" fillId="4" borderId="23" xfId="0" applyFont="1" applyFill="1" applyBorder="1" applyAlignment="1">
      <alignment horizontal="center" vertical="center"/>
    </xf>
    <xf numFmtId="0" fontId="37" fillId="0" borderId="26" xfId="0" applyFont="1" applyFill="1" applyBorder="1" applyAlignment="1" applyProtection="1">
      <alignment horizontal="center" vertical="center"/>
      <protection locked="0"/>
    </xf>
    <xf numFmtId="0" fontId="37" fillId="0" borderId="23" xfId="0" applyFont="1" applyFill="1" applyBorder="1" applyAlignment="1" applyProtection="1">
      <alignment horizontal="center" vertical="center"/>
      <protection locked="0"/>
    </xf>
    <xf numFmtId="0" fontId="48" fillId="0" borderId="38" xfId="0" applyFont="1" applyBorder="1" applyAlignment="1" applyProtection="1">
      <alignment horizontal="center" vertical="center"/>
      <protection locked="0"/>
    </xf>
    <xf numFmtId="0" fontId="48" fillId="0" borderId="65" xfId="0" applyFont="1" applyBorder="1" applyAlignment="1" applyProtection="1">
      <alignment horizontal="center" vertical="center"/>
      <protection locked="0"/>
    </xf>
    <xf numFmtId="49" fontId="54" fillId="0" borderId="1" xfId="0" applyNumberFormat="1" applyFont="1" applyBorder="1"/>
    <xf numFmtId="49" fontId="54" fillId="2" borderId="1" xfId="0" applyNumberFormat="1" applyFont="1" applyFill="1" applyBorder="1"/>
    <xf numFmtId="1" fontId="52" fillId="2" borderId="1" xfId="0" applyNumberFormat="1" applyFont="1" applyFill="1" applyBorder="1" applyAlignment="1">
      <alignment horizontal="left"/>
    </xf>
    <xf numFmtId="49" fontId="54" fillId="2" borderId="66" xfId="0" applyNumberFormat="1" applyFont="1" applyFill="1" applyBorder="1"/>
    <xf numFmtId="0" fontId="37" fillId="15" borderId="23" xfId="0" applyFont="1" applyFill="1" applyBorder="1" applyAlignment="1">
      <alignment horizontal="center" vertical="center"/>
    </xf>
    <xf numFmtId="0" fontId="37" fillId="15" borderId="26" xfId="0" applyFont="1" applyFill="1" applyBorder="1" applyAlignment="1" applyProtection="1">
      <alignment horizontal="center" vertical="center"/>
      <protection locked="0"/>
    </xf>
    <xf numFmtId="0" fontId="37" fillId="15" borderId="23" xfId="0" applyFont="1" applyFill="1" applyBorder="1" applyAlignment="1" applyProtection="1">
      <alignment horizontal="center" vertical="center"/>
      <protection locked="0"/>
    </xf>
    <xf numFmtId="0" fontId="37" fillId="15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49" fontId="0" fillId="2" borderId="66" xfId="0" applyNumberFormat="1" applyFont="1" applyFill="1" applyBorder="1"/>
    <xf numFmtId="49" fontId="52" fillId="14" borderId="52" xfId="0" applyNumberFormat="1" applyFont="1" applyFill="1" applyBorder="1" applyAlignment="1">
      <alignment horizontal="left"/>
    </xf>
    <xf numFmtId="49" fontId="52" fillId="4" borderId="66" xfId="0" applyNumberFormat="1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10</xdr:row>
      <xdr:rowOff>114300</xdr:rowOff>
    </xdr:from>
    <xdr:to>
      <xdr:col>5</xdr:col>
      <xdr:colOff>279292</xdr:colOff>
      <xdr:row>10</xdr:row>
      <xdr:rowOff>114300</xdr:rowOff>
    </xdr:to>
    <xdr:cxnSp macro="">
      <xdr:nvCxnSpPr>
        <xdr:cNvPr id="1118" name="Connecteur droit avec flèche 3">
          <a:extLst>
            <a:ext uri="{FF2B5EF4-FFF2-40B4-BE49-F238E27FC236}">
              <a16:creationId xmlns:a16="http://schemas.microsoft.com/office/drawing/2014/main" id="{FED94A2B-2E2A-9C48-BB8E-D1A1B8C9D128}"/>
            </a:ext>
          </a:extLst>
        </xdr:cNvPr>
        <xdr:cNvCxnSpPr>
          <a:cxnSpLocks noChangeShapeType="1"/>
        </xdr:cNvCxnSpPr>
      </xdr:nvCxnSpPr>
      <xdr:spPr bwMode="auto">
        <a:xfrm>
          <a:off x="901700" y="2070100"/>
          <a:ext cx="762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</xdr:spPr>
    </xdr:cxnSp>
    <xdr:clientData/>
  </xdr:twoCellAnchor>
  <xdr:twoCellAnchor>
    <xdr:from>
      <xdr:col>3</xdr:col>
      <xdr:colOff>15875</xdr:colOff>
      <xdr:row>14</xdr:row>
      <xdr:rowOff>114300</xdr:rowOff>
    </xdr:from>
    <xdr:to>
      <xdr:col>4</xdr:col>
      <xdr:colOff>53975</xdr:colOff>
      <xdr:row>14</xdr:row>
      <xdr:rowOff>114300</xdr:rowOff>
    </xdr:to>
    <xdr:cxnSp macro="">
      <xdr:nvCxnSpPr>
        <xdr:cNvPr id="1119" name="Connecteur droit avec flèche 6">
          <a:extLst>
            <a:ext uri="{FF2B5EF4-FFF2-40B4-BE49-F238E27FC236}">
              <a16:creationId xmlns:a16="http://schemas.microsoft.com/office/drawing/2014/main" id="{C9A74CA6-B1F3-8A47-BBD9-14B345F80153}"/>
            </a:ext>
          </a:extLst>
        </xdr:cNvPr>
        <xdr:cNvCxnSpPr>
          <a:cxnSpLocks noChangeShapeType="1"/>
        </xdr:cNvCxnSpPr>
      </xdr:nvCxnSpPr>
      <xdr:spPr bwMode="auto">
        <a:xfrm>
          <a:off x="762000" y="2984500"/>
          <a:ext cx="355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</xdr:spPr>
    </xdr:cxnSp>
    <xdr:clientData/>
  </xdr:twoCellAnchor>
  <xdr:twoCellAnchor>
    <xdr:from>
      <xdr:col>11</xdr:col>
      <xdr:colOff>171450</xdr:colOff>
      <xdr:row>8</xdr:row>
      <xdr:rowOff>88900</xdr:rowOff>
    </xdr:from>
    <xdr:to>
      <xdr:col>11</xdr:col>
      <xdr:colOff>171450</xdr:colOff>
      <xdr:row>10</xdr:row>
      <xdr:rowOff>12700</xdr:rowOff>
    </xdr:to>
    <xdr:cxnSp macro="">
      <xdr:nvCxnSpPr>
        <xdr:cNvPr id="1120" name="Connecteur droit avec flèche 8">
          <a:extLst>
            <a:ext uri="{FF2B5EF4-FFF2-40B4-BE49-F238E27FC236}">
              <a16:creationId xmlns:a16="http://schemas.microsoft.com/office/drawing/2014/main" id="{3C47CF24-FB33-D444-BCD7-313305D4595B}"/>
            </a:ext>
          </a:extLst>
        </xdr:cNvPr>
        <xdr:cNvCxnSpPr>
          <a:cxnSpLocks noChangeShapeType="1"/>
        </xdr:cNvCxnSpPr>
      </xdr:nvCxnSpPr>
      <xdr:spPr bwMode="auto">
        <a:xfrm>
          <a:off x="3530600" y="1663700"/>
          <a:ext cx="0" cy="30480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0"/>
  <sheetViews>
    <sheetView showGridLines="0" topLeftCell="A3" zoomScaleNormal="100" workbookViewId="0">
      <selection activeCell="D15" sqref="D15"/>
    </sheetView>
  </sheetViews>
  <sheetFormatPr baseColWidth="10" defaultColWidth="10.81640625" defaultRowHeight="14.5" x14ac:dyDescent="0.35"/>
  <sheetData>
    <row r="2" spans="1:7" ht="6.75" customHeight="1" x14ac:dyDescent="0.35">
      <c r="A2" s="31"/>
      <c r="B2" s="31"/>
      <c r="C2" s="31"/>
      <c r="D2" s="31"/>
      <c r="E2" s="31"/>
      <c r="F2" s="31"/>
      <c r="G2" s="31"/>
    </row>
    <row r="3" spans="1:7" s="473" customFormat="1" ht="26.15" customHeight="1" x14ac:dyDescent="0.35">
      <c r="A3" s="472" t="s">
        <v>0</v>
      </c>
    </row>
    <row r="4" spans="1:7" ht="54.75" customHeight="1" x14ac:dyDescent="1.4">
      <c r="A4" s="143" t="s">
        <v>1</v>
      </c>
    </row>
    <row r="5" spans="1:7" ht="24.75" customHeight="1" x14ac:dyDescent="0.65">
      <c r="A5" s="471" t="s">
        <v>2</v>
      </c>
    </row>
    <row r="12" spans="1:7" x14ac:dyDescent="0.35">
      <c r="B12" s="144"/>
      <c r="C12" s="31"/>
      <c r="D12" s="31"/>
      <c r="E12" s="31"/>
      <c r="F12" s="145"/>
    </row>
    <row r="13" spans="1:7" ht="31" x14ac:dyDescent="0.7">
      <c r="B13" s="7"/>
      <c r="D13" s="146" t="s">
        <v>3</v>
      </c>
      <c r="F13" s="9"/>
    </row>
    <row r="14" spans="1:7" ht="31" x14ac:dyDescent="0.7">
      <c r="B14" s="7"/>
      <c r="D14" s="177">
        <v>2026</v>
      </c>
      <c r="F14" s="9"/>
    </row>
    <row r="15" spans="1:7" ht="18" customHeight="1" x14ac:dyDescent="0.7">
      <c r="B15" s="147"/>
      <c r="C15" s="148"/>
      <c r="D15" s="149"/>
      <c r="E15" s="148"/>
      <c r="F15" s="150"/>
    </row>
    <row r="16" spans="1:7" x14ac:dyDescent="0.35">
      <c r="D16" s="141"/>
    </row>
    <row r="17" spans="4:4" ht="18.5" x14ac:dyDescent="0.45">
      <c r="D17" s="142" t="s">
        <v>4</v>
      </c>
    </row>
    <row r="18" spans="4:4" x14ac:dyDescent="0.35">
      <c r="D18" s="141"/>
    </row>
    <row r="19" spans="4:4" x14ac:dyDescent="0.35">
      <c r="D19" s="141"/>
    </row>
    <row r="20" spans="4:4" x14ac:dyDescent="0.35">
      <c r="D20" s="141"/>
    </row>
    <row r="22" spans="4:4" x14ac:dyDescent="0.35">
      <c r="D22" s="141"/>
    </row>
    <row r="36" spans="1:7" x14ac:dyDescent="0.35">
      <c r="A36" s="34" t="s">
        <v>5</v>
      </c>
    </row>
    <row r="37" spans="1:7" ht="14.15" customHeight="1" x14ac:dyDescent="0.35">
      <c r="A37" s="513" t="s">
        <v>6</v>
      </c>
      <c r="B37" s="513"/>
      <c r="C37" s="513"/>
      <c r="D37" s="513"/>
      <c r="E37" s="513"/>
      <c r="F37" s="475"/>
      <c r="G37" s="474"/>
    </row>
    <row r="38" spans="1:7" x14ac:dyDescent="0.35">
      <c r="A38" s="513"/>
      <c r="B38" s="513"/>
      <c r="C38" s="513"/>
      <c r="D38" s="513"/>
      <c r="E38" s="513"/>
      <c r="F38" s="475"/>
      <c r="G38" s="474"/>
    </row>
    <row r="40" spans="1:7" x14ac:dyDescent="0.35">
      <c r="A40" s="31" t="s">
        <v>7</v>
      </c>
      <c r="B40" s="31"/>
      <c r="C40" s="31"/>
      <c r="D40" s="31"/>
      <c r="E40" s="31"/>
      <c r="F40" s="31"/>
      <c r="G40" s="470" t="s">
        <v>8</v>
      </c>
    </row>
  </sheetData>
  <mergeCells count="1">
    <mergeCell ref="A37:E38"/>
  </mergeCells>
  <phoneticPr fontId="5" type="noConversion"/>
  <printOptions horizontalCentered="1"/>
  <pageMargins left="0.78740157499999996" right="0.78740157499999996" top="0.984251969" bottom="0.984251969" header="0.3" footer="0.3"/>
  <pageSetup scale="97" fitToWidth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6"/>
  <sheetViews>
    <sheetView showGridLines="0" showZeros="0" zoomScale="130" zoomScaleNormal="130" zoomScalePageLayoutView="150" workbookViewId="0">
      <selection activeCell="F3" sqref="F3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5" width="9.453125" style="37" customWidth="1"/>
    <col min="6" max="6" width="9.453125" style="228" customWidth="1"/>
    <col min="7" max="7" width="9.453125" style="37" customWidth="1"/>
    <col min="8" max="8" width="2.1796875" customWidth="1"/>
    <col min="9" max="15" width="5" style="37" customWidth="1"/>
    <col min="16" max="17" width="2.1796875" style="37" customWidth="1"/>
    <col min="18" max="18" width="11.1796875" style="37" customWidth="1"/>
    <col min="19" max="19" width="5.7265625" style="37" customWidth="1"/>
    <col min="20" max="20" width="7.7265625" style="37" customWidth="1"/>
    <col min="21" max="21" width="9.26953125" style="37" customWidth="1"/>
    <col min="22" max="22" width="8" style="37" customWidth="1"/>
    <col min="23" max="27" width="3.81640625" style="457" hidden="1" customWidth="1"/>
    <col min="28" max="35" width="3.81640625" style="37" customWidth="1"/>
    <col min="36" max="16384" width="10.81640625" style="37"/>
  </cols>
  <sheetData>
    <row r="1" spans="1:27" ht="9.75" customHeight="1" x14ac:dyDescent="0.35">
      <c r="A1" s="701" t="s">
        <v>168</v>
      </c>
      <c r="B1" s="702"/>
      <c r="C1" s="705" t="s">
        <v>388</v>
      </c>
      <c r="D1" s="705" t="s">
        <v>389</v>
      </c>
      <c r="E1" s="705" t="s">
        <v>390</v>
      </c>
      <c r="F1" s="705" t="s">
        <v>391</v>
      </c>
      <c r="G1" s="773" t="s">
        <v>52</v>
      </c>
      <c r="I1" s="831" t="s">
        <v>205</v>
      </c>
      <c r="J1" s="833" t="s">
        <v>206</v>
      </c>
      <c r="K1" s="833" t="s">
        <v>207</v>
      </c>
      <c r="L1" s="833" t="s">
        <v>207</v>
      </c>
      <c r="M1" s="833" t="s">
        <v>208</v>
      </c>
      <c r="N1" s="833" t="s">
        <v>209</v>
      </c>
      <c r="O1" s="833" t="s">
        <v>210</v>
      </c>
      <c r="P1" s="159"/>
      <c r="R1" s="198" t="s">
        <v>211</v>
      </c>
      <c r="S1" s="199"/>
      <c r="T1" s="199"/>
      <c r="U1" s="200"/>
      <c r="V1" s="201"/>
      <c r="W1" s="457">
        <f>Année!D14</f>
        <v>2026</v>
      </c>
      <c r="X1" s="457">
        <v>3</v>
      </c>
    </row>
    <row r="2" spans="1:27" ht="9.75" customHeight="1" x14ac:dyDescent="0.35">
      <c r="A2" s="703"/>
      <c r="B2" s="704"/>
      <c r="C2" s="713"/>
      <c r="D2" s="713"/>
      <c r="E2" s="713"/>
      <c r="F2" s="713"/>
      <c r="G2" s="722"/>
      <c r="I2" s="832"/>
      <c r="J2" s="834"/>
      <c r="K2" s="834"/>
      <c r="L2" s="834"/>
      <c r="M2" s="834"/>
      <c r="N2" s="834"/>
      <c r="O2" s="834"/>
      <c r="P2" s="229"/>
      <c r="R2" s="837" t="s">
        <v>212</v>
      </c>
      <c r="S2" s="838"/>
      <c r="T2" s="838"/>
      <c r="U2" s="838"/>
      <c r="V2" s="839"/>
      <c r="W2" s="466">
        <f>IF(ISBLANK($L$3),L5,$L$3)</f>
        <v>4</v>
      </c>
      <c r="X2" s="466">
        <f>IF(ISBLANK($L$3),$L7,$L5)</f>
        <v>11</v>
      </c>
      <c r="Y2" s="466">
        <f>IF(ISBLANK($L$3),$L9,$L7)</f>
        <v>18</v>
      </c>
      <c r="Z2" s="466">
        <f>IF(ISBLANK($L$3),$L11,$L9)</f>
        <v>25</v>
      </c>
      <c r="AA2" s="466">
        <f>IF(ISBLANK($L$3),$L13,$L11)</f>
        <v>0</v>
      </c>
    </row>
    <row r="3" spans="1:27" ht="9.75" customHeight="1" x14ac:dyDescent="0.35">
      <c r="A3" s="716" t="s">
        <v>213</v>
      </c>
      <c r="B3" s="719"/>
      <c r="C3" s="38"/>
      <c r="D3" s="38"/>
      <c r="E3" s="404"/>
      <c r="F3" s="404"/>
      <c r="G3" s="404">
        <f>SUM(C3:F3)</f>
        <v>0</v>
      </c>
      <c r="I3" s="709">
        <v>1</v>
      </c>
      <c r="J3" s="750">
        <v>2</v>
      </c>
      <c r="K3" s="750">
        <v>3</v>
      </c>
      <c r="L3" s="750">
        <v>4</v>
      </c>
      <c r="M3" s="750">
        <v>5</v>
      </c>
      <c r="N3" s="750">
        <v>6</v>
      </c>
      <c r="O3" s="749">
        <v>7</v>
      </c>
      <c r="P3" s="692">
        <v>10</v>
      </c>
      <c r="Q3" s="161"/>
      <c r="R3" s="402" t="s">
        <v>214</v>
      </c>
      <c r="S3" s="205"/>
      <c r="T3" s="205"/>
      <c r="U3" s="205"/>
      <c r="V3" s="418">
        <f>G8</f>
        <v>0</v>
      </c>
    </row>
    <row r="4" spans="1:27" ht="9.75" customHeight="1" x14ac:dyDescent="0.35">
      <c r="A4" s="707" t="s">
        <v>215</v>
      </c>
      <c r="B4" s="708"/>
      <c r="C4" s="39"/>
      <c r="D4" s="39"/>
      <c r="E4" s="405"/>
      <c r="F4" s="406"/>
      <c r="G4" s="380">
        <f>SUM(C4:F4)</f>
        <v>0</v>
      </c>
      <c r="I4" s="710"/>
      <c r="J4" s="735"/>
      <c r="K4" s="735"/>
      <c r="L4" s="735"/>
      <c r="M4" s="735"/>
      <c r="N4" s="735"/>
      <c r="O4" s="747"/>
      <c r="P4" s="692"/>
      <c r="Q4" s="161"/>
      <c r="R4" s="663" t="s">
        <v>216</v>
      </c>
      <c r="S4" s="664"/>
      <c r="T4" s="664"/>
      <c r="U4" s="664"/>
      <c r="V4" s="699"/>
    </row>
    <row r="5" spans="1:27" ht="9.75" customHeight="1" x14ac:dyDescent="0.35">
      <c r="A5" s="716" t="s">
        <v>28</v>
      </c>
      <c r="B5" s="708"/>
      <c r="C5" s="38"/>
      <c r="D5" s="38"/>
      <c r="E5" s="404"/>
      <c r="F5" s="403"/>
      <c r="G5" s="404">
        <f>SUM(C5:F5)</f>
        <v>0</v>
      </c>
      <c r="I5" s="711">
        <f>O3+1</f>
        <v>8</v>
      </c>
      <c r="J5" s="693">
        <f t="shared" ref="J5:O5" si="0">I5+1</f>
        <v>9</v>
      </c>
      <c r="K5" s="693">
        <f t="shared" si="0"/>
        <v>10</v>
      </c>
      <c r="L5" s="693">
        <f t="shared" si="0"/>
        <v>11</v>
      </c>
      <c r="M5" s="693">
        <f t="shared" si="0"/>
        <v>12</v>
      </c>
      <c r="N5" s="693">
        <f t="shared" si="0"/>
        <v>13</v>
      </c>
      <c r="O5" s="737">
        <f t="shared" si="0"/>
        <v>14</v>
      </c>
      <c r="P5" s="692">
        <f>P3+1</f>
        <v>11</v>
      </c>
      <c r="Q5" s="161"/>
      <c r="R5" s="753" t="s">
        <v>87</v>
      </c>
      <c r="S5" s="754"/>
      <c r="T5" s="755"/>
      <c r="U5" s="207" t="s">
        <v>217</v>
      </c>
      <c r="V5" s="208" t="s">
        <v>218</v>
      </c>
    </row>
    <row r="6" spans="1:27" ht="9.75" customHeight="1" x14ac:dyDescent="0.35">
      <c r="A6" s="707" t="s">
        <v>180</v>
      </c>
      <c r="B6" s="708"/>
      <c r="C6" s="39"/>
      <c r="D6" s="39"/>
      <c r="E6" s="405"/>
      <c r="F6" s="406"/>
      <c r="G6" s="380">
        <f>SUM(C6:F6)</f>
        <v>0</v>
      </c>
      <c r="I6" s="711"/>
      <c r="J6" s="693"/>
      <c r="K6" s="693"/>
      <c r="L6" s="693"/>
      <c r="M6" s="693"/>
      <c r="N6" s="693"/>
      <c r="O6" s="737"/>
      <c r="P6" s="692"/>
      <c r="Q6" s="161"/>
      <c r="R6" s="756"/>
      <c r="S6" s="757"/>
      <c r="T6" s="758"/>
      <c r="U6" s="366"/>
      <c r="V6" s="367"/>
    </row>
    <row r="7" spans="1:27" ht="9.75" customHeight="1" x14ac:dyDescent="0.35">
      <c r="A7" s="721" t="s">
        <v>219</v>
      </c>
      <c r="B7" s="722"/>
      <c r="C7" s="38"/>
      <c r="D7" s="38"/>
      <c r="E7" s="404"/>
      <c r="F7" s="403"/>
      <c r="G7" s="404">
        <f>SUM(C7:F7)</f>
        <v>0</v>
      </c>
      <c r="I7" s="711">
        <f>O5+1</f>
        <v>15</v>
      </c>
      <c r="J7" s="693">
        <f t="shared" ref="J7:O7" si="1">I7+1</f>
        <v>16</v>
      </c>
      <c r="K7" s="693">
        <f t="shared" si="1"/>
        <v>17</v>
      </c>
      <c r="L7" s="693">
        <f t="shared" si="1"/>
        <v>18</v>
      </c>
      <c r="M7" s="693">
        <f t="shared" si="1"/>
        <v>19</v>
      </c>
      <c r="N7" s="693">
        <f t="shared" si="1"/>
        <v>20</v>
      </c>
      <c r="O7" s="737">
        <f t="shared" si="1"/>
        <v>21</v>
      </c>
      <c r="P7" s="692">
        <f>P5+1</f>
        <v>12</v>
      </c>
      <c r="Q7" s="161"/>
      <c r="R7" s="679"/>
      <c r="S7" s="646"/>
      <c r="T7" s="647"/>
      <c r="U7" s="368"/>
      <c r="V7" s="369"/>
    </row>
    <row r="8" spans="1:27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0">
        <f>SUM(F3:F7)</f>
        <v>0</v>
      </c>
      <c r="G8" s="40">
        <f>SUM(G3:G7)</f>
        <v>0</v>
      </c>
      <c r="I8" s="711"/>
      <c r="J8" s="693"/>
      <c r="K8" s="693"/>
      <c r="L8" s="693"/>
      <c r="M8" s="693"/>
      <c r="N8" s="693"/>
      <c r="O8" s="737"/>
      <c r="P8" s="692"/>
      <c r="Q8" s="161"/>
      <c r="R8" s="681"/>
      <c r="S8" s="682"/>
      <c r="T8" s="689"/>
      <c r="U8" s="366"/>
      <c r="V8" s="367"/>
    </row>
    <row r="9" spans="1:27" ht="9.75" customHeight="1" x14ac:dyDescent="0.35">
      <c r="A9" s="701" t="s">
        <v>186</v>
      </c>
      <c r="B9" s="702"/>
      <c r="C9" s="777" t="str">
        <f>C1</f>
        <v>du 5 au 11 mars</v>
      </c>
      <c r="D9" s="777" t="str">
        <f>D1</f>
        <v>du 12 au 18 mars</v>
      </c>
      <c r="E9" s="777" t="str">
        <f>E1</f>
        <v>du 19 au 25 mars</v>
      </c>
      <c r="F9" s="777" t="str">
        <f>F1</f>
        <v>du 26 mars au 1er avril</v>
      </c>
      <c r="G9" s="725" t="s">
        <v>52</v>
      </c>
      <c r="I9" s="711">
        <f>O7+1</f>
        <v>22</v>
      </c>
      <c r="J9" s="693">
        <f t="shared" ref="J9:O9" si="2">I9+1</f>
        <v>23</v>
      </c>
      <c r="K9" s="693">
        <f t="shared" si="2"/>
        <v>24</v>
      </c>
      <c r="L9" s="693">
        <f t="shared" si="2"/>
        <v>25</v>
      </c>
      <c r="M9" s="693">
        <f t="shared" si="2"/>
        <v>26</v>
      </c>
      <c r="N9" s="693">
        <f t="shared" si="2"/>
        <v>27</v>
      </c>
      <c r="O9" s="737">
        <f t="shared" si="2"/>
        <v>28</v>
      </c>
      <c r="P9" s="692">
        <f>P7+1</f>
        <v>13</v>
      </c>
      <c r="Q9" s="161"/>
      <c r="R9" s="679"/>
      <c r="S9" s="646"/>
      <c r="T9" s="647"/>
      <c r="U9" s="368"/>
      <c r="V9" s="369"/>
    </row>
    <row r="10" spans="1:27" ht="9.75" customHeight="1" x14ac:dyDescent="0.35">
      <c r="A10" s="703"/>
      <c r="B10" s="704"/>
      <c r="C10" s="722"/>
      <c r="D10" s="722"/>
      <c r="E10" s="722"/>
      <c r="F10" s="722"/>
      <c r="G10" s="706"/>
      <c r="I10" s="711"/>
      <c r="J10" s="693"/>
      <c r="K10" s="693"/>
      <c r="L10" s="693"/>
      <c r="M10" s="693"/>
      <c r="N10" s="693"/>
      <c r="O10" s="737"/>
      <c r="P10" s="692"/>
      <c r="Q10" s="161"/>
      <c r="R10" s="681"/>
      <c r="S10" s="682"/>
      <c r="T10" s="689"/>
      <c r="U10" s="366"/>
      <c r="V10" s="367"/>
    </row>
    <row r="11" spans="1:27" ht="9.75" customHeight="1" x14ac:dyDescent="0.35">
      <c r="A11" s="154" t="s">
        <v>188</v>
      </c>
      <c r="B11" s="155"/>
      <c r="C11" s="38"/>
      <c r="D11" s="38"/>
      <c r="E11" s="404"/>
      <c r="F11" s="376"/>
      <c r="G11" s="376">
        <f t="shared" ref="G11:G25" si="3">SUM(C11:F11)</f>
        <v>0</v>
      </c>
      <c r="I11" s="710">
        <v>29</v>
      </c>
      <c r="J11" s="710">
        <v>30</v>
      </c>
      <c r="K11" s="735">
        <v>31</v>
      </c>
      <c r="L11" s="735"/>
      <c r="M11" s="735"/>
      <c r="N11" s="735"/>
      <c r="O11" s="747"/>
      <c r="P11" s="692">
        <f>P9+1</f>
        <v>14</v>
      </c>
      <c r="Q11" s="161"/>
      <c r="R11" s="679"/>
      <c r="S11" s="646"/>
      <c r="T11" s="647"/>
      <c r="U11" s="368"/>
      <c r="V11" s="369"/>
    </row>
    <row r="12" spans="1:27" ht="9.75" customHeight="1" x14ac:dyDescent="0.35">
      <c r="A12" s="707" t="s">
        <v>190</v>
      </c>
      <c r="B12" s="708"/>
      <c r="C12" s="39"/>
      <c r="D12" s="405"/>
      <c r="E12" s="39"/>
      <c r="F12" s="377"/>
      <c r="G12" s="378">
        <f t="shared" si="3"/>
        <v>0</v>
      </c>
      <c r="I12" s="740"/>
      <c r="J12" s="740"/>
      <c r="K12" s="736"/>
      <c r="L12" s="736"/>
      <c r="M12" s="736"/>
      <c r="N12" s="736"/>
      <c r="O12" s="748"/>
      <c r="P12" s="700"/>
      <c r="Q12" s="161"/>
      <c r="R12" s="681"/>
      <c r="S12" s="682"/>
      <c r="T12" s="689"/>
      <c r="U12" s="366"/>
      <c r="V12" s="367"/>
    </row>
    <row r="13" spans="1:27" ht="9.75" customHeight="1" x14ac:dyDescent="0.35">
      <c r="A13" s="716" t="s">
        <v>223</v>
      </c>
      <c r="B13" s="708"/>
      <c r="C13" s="38"/>
      <c r="D13" s="38"/>
      <c r="E13" s="38"/>
      <c r="F13" s="376"/>
      <c r="G13" s="38">
        <f t="shared" si="3"/>
        <v>0</v>
      </c>
      <c r="I13" s="161"/>
      <c r="J13" s="161"/>
      <c r="K13" s="161"/>
      <c r="L13" s="161"/>
      <c r="M13" s="161"/>
      <c r="N13" s="161"/>
      <c r="O13" s="161"/>
      <c r="P13" s="161"/>
      <c r="Q13" s="161"/>
      <c r="R13" s="679"/>
      <c r="S13" s="646"/>
      <c r="T13" s="647"/>
      <c r="U13" s="368"/>
      <c r="V13" s="369"/>
    </row>
    <row r="14" spans="1:27" ht="9.75" customHeight="1" x14ac:dyDescent="0.35">
      <c r="A14" s="717" t="s">
        <v>193</v>
      </c>
      <c r="B14" s="718"/>
      <c r="C14" s="39"/>
      <c r="D14" s="39"/>
      <c r="E14" s="39"/>
      <c r="F14" s="377"/>
      <c r="G14" s="378">
        <f t="shared" si="3"/>
        <v>0</v>
      </c>
      <c r="I14" s="42" t="s">
        <v>224</v>
      </c>
      <c r="J14" s="43"/>
      <c r="K14" s="43"/>
      <c r="L14" s="43"/>
      <c r="M14" s="43"/>
      <c r="N14" s="43"/>
      <c r="O14" s="43"/>
      <c r="P14" s="44"/>
      <c r="Q14" s="161"/>
      <c r="R14" s="681"/>
      <c r="S14" s="682"/>
      <c r="T14" s="689"/>
      <c r="U14" s="366"/>
      <c r="V14" s="367"/>
    </row>
    <row r="15" spans="1:27" ht="9.75" customHeight="1" x14ac:dyDescent="0.35">
      <c r="A15" s="416" t="s">
        <v>195</v>
      </c>
      <c r="B15" s="220" t="s">
        <v>225</v>
      </c>
      <c r="C15" s="38"/>
      <c r="D15" s="38"/>
      <c r="E15" s="38"/>
      <c r="F15" s="376"/>
      <c r="G15" s="38">
        <f t="shared" si="3"/>
        <v>0</v>
      </c>
      <c r="I15" s="45" t="s">
        <v>212</v>
      </c>
      <c r="J15" s="46"/>
      <c r="K15" s="46"/>
      <c r="L15" s="46"/>
      <c r="M15" s="46"/>
      <c r="N15" s="46"/>
      <c r="O15" s="46"/>
      <c r="P15" s="47"/>
      <c r="Q15" s="161"/>
      <c r="R15" s="679"/>
      <c r="S15" s="646"/>
      <c r="T15" s="647"/>
      <c r="U15" s="368"/>
      <c r="V15" s="369"/>
    </row>
    <row r="16" spans="1:27" ht="9.75" customHeight="1" x14ac:dyDescent="0.35">
      <c r="A16" s="156"/>
      <c r="B16" s="161" t="s">
        <v>47</v>
      </c>
      <c r="C16" s="39"/>
      <c r="D16" s="39"/>
      <c r="E16" s="39"/>
      <c r="F16" s="377"/>
      <c r="G16" s="378">
        <f t="shared" si="3"/>
        <v>0</v>
      </c>
      <c r="I16" s="48" t="s">
        <v>226</v>
      </c>
      <c r="J16" s="49"/>
      <c r="K16" s="49"/>
      <c r="L16" s="49"/>
      <c r="M16" s="49"/>
      <c r="N16" s="62"/>
      <c r="O16" s="62"/>
      <c r="P16" s="61"/>
      <c r="Q16" s="161"/>
      <c r="R16" s="681"/>
      <c r="S16" s="682"/>
      <c r="T16" s="689"/>
      <c r="U16" s="366"/>
      <c r="V16" s="367"/>
    </row>
    <row r="17" spans="1:22" ht="9.75" customHeight="1" x14ac:dyDescent="0.35">
      <c r="A17" s="52"/>
      <c r="B17" s="220" t="s">
        <v>49</v>
      </c>
      <c r="C17" s="38"/>
      <c r="D17" s="38"/>
      <c r="E17" s="38"/>
      <c r="F17" s="376"/>
      <c r="G17" s="38">
        <f t="shared" si="3"/>
        <v>0</v>
      </c>
      <c r="I17" s="417" t="s">
        <v>302</v>
      </c>
      <c r="J17" s="50"/>
      <c r="K17" s="50"/>
      <c r="L17" s="50"/>
      <c r="M17" s="50"/>
      <c r="N17" s="50"/>
      <c r="O17" s="50"/>
      <c r="P17" s="51"/>
      <c r="Q17" s="161"/>
      <c r="R17" s="679"/>
      <c r="S17" s="646"/>
      <c r="T17" s="647"/>
      <c r="U17" s="368"/>
      <c r="V17" s="369"/>
    </row>
    <row r="18" spans="1:22" ht="9.75" customHeight="1" x14ac:dyDescent="0.35">
      <c r="A18" s="156" t="s">
        <v>196</v>
      </c>
      <c r="B18" s="157" t="s">
        <v>49</v>
      </c>
      <c r="C18" s="39"/>
      <c r="D18" s="39"/>
      <c r="E18" s="39"/>
      <c r="F18" s="377"/>
      <c r="G18" s="378">
        <f t="shared" si="3"/>
        <v>0</v>
      </c>
      <c r="I18" s="153" t="s">
        <v>87</v>
      </c>
      <c r="J18" s="50"/>
      <c r="K18" s="50"/>
      <c r="L18" s="50"/>
      <c r="M18" s="842" t="s">
        <v>228</v>
      </c>
      <c r="N18" s="843"/>
      <c r="O18" s="842" t="s">
        <v>218</v>
      </c>
      <c r="P18" s="843"/>
      <c r="Q18" s="161"/>
      <c r="R18" s="681"/>
      <c r="S18" s="682"/>
      <c r="T18" s="689"/>
      <c r="U18" s="366"/>
      <c r="V18" s="367"/>
    </row>
    <row r="19" spans="1:22" ht="9.75" customHeight="1" x14ac:dyDescent="0.35">
      <c r="A19" s="52"/>
      <c r="B19" s="220" t="s">
        <v>229</v>
      </c>
      <c r="C19" s="38"/>
      <c r="D19" s="38"/>
      <c r="E19" s="38"/>
      <c r="F19" s="376"/>
      <c r="G19" s="38">
        <f t="shared" si="3"/>
        <v>0</v>
      </c>
      <c r="I19" s="828"/>
      <c r="J19" s="829"/>
      <c r="K19" s="829"/>
      <c r="L19" s="830"/>
      <c r="M19" s="840"/>
      <c r="N19" s="841"/>
      <c r="O19" s="826"/>
      <c r="P19" s="827"/>
      <c r="Q19" s="161"/>
      <c r="R19" s="679"/>
      <c r="S19" s="646"/>
      <c r="T19" s="647"/>
      <c r="U19" s="368"/>
      <c r="V19" s="369"/>
    </row>
    <row r="20" spans="1:22" ht="9.75" customHeight="1" x14ac:dyDescent="0.35">
      <c r="A20" s="156"/>
      <c r="B20" s="161" t="s">
        <v>61</v>
      </c>
      <c r="C20" s="39"/>
      <c r="D20" s="39"/>
      <c r="E20" s="39"/>
      <c r="F20" s="377"/>
      <c r="G20" s="378">
        <f t="shared" si="3"/>
        <v>0</v>
      </c>
      <c r="I20" s="820"/>
      <c r="J20" s="821"/>
      <c r="K20" s="821"/>
      <c r="L20" s="822"/>
      <c r="M20" s="785"/>
      <c r="N20" s="786"/>
      <c r="O20" s="787"/>
      <c r="P20" s="788"/>
      <c r="Q20" s="161"/>
      <c r="R20" s="681"/>
      <c r="S20" s="682"/>
      <c r="T20" s="689"/>
      <c r="U20" s="366"/>
      <c r="V20" s="367"/>
    </row>
    <row r="21" spans="1:22" ht="9.75" customHeight="1" x14ac:dyDescent="0.35">
      <c r="A21" s="416" t="s">
        <v>199</v>
      </c>
      <c r="B21" s="220" t="s">
        <v>200</v>
      </c>
      <c r="C21" s="38"/>
      <c r="D21" s="38"/>
      <c r="E21" s="38"/>
      <c r="F21" s="376"/>
      <c r="G21" s="38">
        <f t="shared" si="3"/>
        <v>0</v>
      </c>
      <c r="I21" s="824"/>
      <c r="J21" s="793"/>
      <c r="K21" s="793"/>
      <c r="L21" s="825"/>
      <c r="M21" s="783"/>
      <c r="N21" s="784"/>
      <c r="O21" s="789"/>
      <c r="P21" s="790"/>
      <c r="Q21" s="161"/>
      <c r="R21" s="679"/>
      <c r="S21" s="646"/>
      <c r="T21" s="647"/>
      <c r="U21" s="368"/>
      <c r="V21" s="369"/>
    </row>
    <row r="22" spans="1:22" ht="9.75" customHeight="1" x14ac:dyDescent="0.35">
      <c r="A22" s="156" t="s">
        <v>64</v>
      </c>
      <c r="B22" s="161"/>
      <c r="C22" s="39"/>
      <c r="D22" s="39"/>
      <c r="E22" s="39"/>
      <c r="F22" s="377"/>
      <c r="G22" s="378">
        <f t="shared" si="3"/>
        <v>0</v>
      </c>
      <c r="I22" s="820"/>
      <c r="J22" s="821"/>
      <c r="K22" s="821"/>
      <c r="L22" s="822"/>
      <c r="M22" s="785"/>
      <c r="N22" s="786"/>
      <c r="O22" s="787"/>
      <c r="P22" s="788"/>
      <c r="Q22" s="161"/>
      <c r="R22" s="657"/>
      <c r="S22" s="644"/>
      <c r="T22" s="645"/>
      <c r="U22" s="366"/>
      <c r="V22" s="367"/>
    </row>
    <row r="23" spans="1:22" ht="9.75" customHeight="1" x14ac:dyDescent="0.35">
      <c r="A23" s="416" t="s">
        <v>65</v>
      </c>
      <c r="B23" s="220"/>
      <c r="C23" s="38"/>
      <c r="D23" s="38"/>
      <c r="E23" s="38"/>
      <c r="F23" s="376"/>
      <c r="G23" s="38">
        <f t="shared" si="3"/>
        <v>0</v>
      </c>
      <c r="I23" s="824"/>
      <c r="J23" s="793"/>
      <c r="K23" s="793"/>
      <c r="L23" s="825"/>
      <c r="M23" s="783"/>
      <c r="N23" s="784"/>
      <c r="O23" s="789"/>
      <c r="P23" s="790"/>
      <c r="Q23" s="161"/>
      <c r="R23" s="679"/>
      <c r="S23" s="646"/>
      <c r="T23" s="647"/>
      <c r="U23" s="368"/>
      <c r="V23" s="369"/>
    </row>
    <row r="24" spans="1:22" ht="9.75" customHeight="1" x14ac:dyDescent="0.35">
      <c r="A24" s="156" t="s">
        <v>201</v>
      </c>
      <c r="B24" s="161"/>
      <c r="C24" s="39"/>
      <c r="D24" s="39"/>
      <c r="E24" s="39"/>
      <c r="F24" s="377"/>
      <c r="G24" s="378">
        <f t="shared" si="3"/>
        <v>0</v>
      </c>
      <c r="I24" s="820"/>
      <c r="J24" s="821"/>
      <c r="K24" s="821"/>
      <c r="L24" s="822"/>
      <c r="M24" s="785"/>
      <c r="N24" s="786"/>
      <c r="O24" s="787"/>
      <c r="P24" s="788"/>
      <c r="Q24" s="161"/>
      <c r="R24" s="657"/>
      <c r="S24" s="644"/>
      <c r="T24" s="645"/>
      <c r="U24" s="366"/>
      <c r="V24" s="367"/>
    </row>
    <row r="25" spans="1:22" ht="9.75" customHeight="1" x14ac:dyDescent="0.35">
      <c r="A25" s="416" t="s">
        <v>202</v>
      </c>
      <c r="B25" s="220"/>
      <c r="C25" s="38"/>
      <c r="D25" s="38"/>
      <c r="E25" s="38"/>
      <c r="F25" s="376"/>
      <c r="G25" s="38">
        <f t="shared" si="3"/>
        <v>0</v>
      </c>
      <c r="I25" s="824"/>
      <c r="J25" s="793"/>
      <c r="K25" s="793"/>
      <c r="L25" s="825"/>
      <c r="M25" s="783"/>
      <c r="N25" s="784"/>
      <c r="O25" s="789"/>
      <c r="P25" s="790"/>
      <c r="Q25" s="161"/>
      <c r="R25" s="679"/>
      <c r="S25" s="646"/>
      <c r="T25" s="647"/>
      <c r="U25" s="368"/>
      <c r="V25" s="369"/>
    </row>
    <row r="26" spans="1:22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56">
        <f>SUM(F11:F25)</f>
        <v>0</v>
      </c>
      <c r="G26" s="56">
        <f>SUM(G11:G25)</f>
        <v>0</v>
      </c>
      <c r="I26" s="820"/>
      <c r="J26" s="821"/>
      <c r="K26" s="821"/>
      <c r="L26" s="822"/>
      <c r="M26" s="785"/>
      <c r="N26" s="786"/>
      <c r="O26" s="787"/>
      <c r="P26" s="788"/>
      <c r="Q26" s="161"/>
      <c r="R26" s="657"/>
      <c r="S26" s="644"/>
      <c r="T26" s="645"/>
      <c r="U26" s="366"/>
      <c r="V26" s="367"/>
    </row>
    <row r="27" spans="1:22" ht="9.75" customHeight="1" x14ac:dyDescent="0.35">
      <c r="A27" s="701" t="s">
        <v>136</v>
      </c>
      <c r="B27" s="702"/>
      <c r="C27" s="777" t="str">
        <f>C9</f>
        <v>du 5 au 11 mars</v>
      </c>
      <c r="D27" s="777" t="str">
        <f>D9</f>
        <v>du 12 au 18 mars</v>
      </c>
      <c r="E27" s="777" t="str">
        <f>E9</f>
        <v>du 19 au 25 mars</v>
      </c>
      <c r="F27" s="777" t="str">
        <f>F9</f>
        <v>du 26 mars au 1er avril</v>
      </c>
      <c r="G27" s="725" t="s">
        <v>52</v>
      </c>
      <c r="I27" s="824"/>
      <c r="J27" s="793"/>
      <c r="K27" s="793"/>
      <c r="L27" s="825"/>
      <c r="M27" s="783"/>
      <c r="N27" s="784"/>
      <c r="O27" s="789"/>
      <c r="P27" s="790"/>
      <c r="Q27" s="161"/>
      <c r="R27" s="679"/>
      <c r="S27" s="646"/>
      <c r="T27" s="647"/>
      <c r="U27" s="368"/>
      <c r="V27" s="369"/>
    </row>
    <row r="28" spans="1:22" ht="9.75" customHeight="1" x14ac:dyDescent="0.35">
      <c r="A28" s="703"/>
      <c r="B28" s="704"/>
      <c r="C28" s="722"/>
      <c r="D28" s="722"/>
      <c r="E28" s="722"/>
      <c r="F28" s="722"/>
      <c r="G28" s="706"/>
      <c r="I28" s="820"/>
      <c r="J28" s="821"/>
      <c r="K28" s="821"/>
      <c r="L28" s="822"/>
      <c r="M28" s="785"/>
      <c r="N28" s="786"/>
      <c r="O28" s="787"/>
      <c r="P28" s="788"/>
      <c r="Q28" s="161"/>
      <c r="R28" s="657"/>
      <c r="S28" s="644"/>
      <c r="T28" s="645"/>
      <c r="U28" s="366"/>
      <c r="V28" s="367"/>
    </row>
    <row r="29" spans="1:22" ht="9.75" customHeight="1" x14ac:dyDescent="0.35">
      <c r="A29" s="395" t="s">
        <v>230</v>
      </c>
      <c r="B29" s="414" t="s">
        <v>142</v>
      </c>
      <c r="C29" s="38"/>
      <c r="D29" s="38"/>
      <c r="E29" s="38"/>
      <c r="F29" s="376"/>
      <c r="G29" s="38">
        <f t="shared" ref="G29:G48" si="4">SUM(C29:F29)</f>
        <v>0</v>
      </c>
      <c r="I29" s="824"/>
      <c r="J29" s="793"/>
      <c r="K29" s="793"/>
      <c r="L29" s="825"/>
      <c r="M29" s="783"/>
      <c r="N29" s="784"/>
      <c r="O29" s="789"/>
      <c r="P29" s="790"/>
      <c r="Q29" s="161"/>
      <c r="R29" s="679"/>
      <c r="S29" s="646"/>
      <c r="T29" s="647"/>
      <c r="U29" s="368"/>
      <c r="V29" s="369"/>
    </row>
    <row r="30" spans="1:22" ht="9.75" customHeight="1" x14ac:dyDescent="0.35">
      <c r="A30" s="156"/>
      <c r="B30" s="157" t="s">
        <v>144</v>
      </c>
      <c r="C30" s="378"/>
      <c r="D30" s="378"/>
      <c r="E30" s="378"/>
      <c r="F30" s="379"/>
      <c r="G30" s="378">
        <f t="shared" si="4"/>
        <v>0</v>
      </c>
      <c r="I30" s="820"/>
      <c r="J30" s="821"/>
      <c r="K30" s="821"/>
      <c r="L30" s="822"/>
      <c r="M30" s="785"/>
      <c r="N30" s="786"/>
      <c r="O30" s="787"/>
      <c r="P30" s="788"/>
      <c r="Q30" s="161"/>
      <c r="R30" s="657"/>
      <c r="S30" s="644"/>
      <c r="T30" s="645"/>
      <c r="U30" s="366"/>
      <c r="V30" s="367"/>
    </row>
    <row r="31" spans="1:22" ht="9.75" customHeight="1" x14ac:dyDescent="0.35">
      <c r="A31" s="154"/>
      <c r="B31" s="160" t="s">
        <v>231</v>
      </c>
      <c r="C31" s="38"/>
      <c r="D31" s="38"/>
      <c r="E31" s="38"/>
      <c r="F31" s="376"/>
      <c r="G31" s="38">
        <f t="shared" si="4"/>
        <v>0</v>
      </c>
      <c r="I31" s="824"/>
      <c r="J31" s="793"/>
      <c r="K31" s="793"/>
      <c r="L31" s="825"/>
      <c r="M31" s="783"/>
      <c r="N31" s="784"/>
      <c r="O31" s="789"/>
      <c r="P31" s="790"/>
      <c r="Q31" s="161"/>
      <c r="R31" s="686" t="s">
        <v>232</v>
      </c>
      <c r="S31" s="687"/>
      <c r="T31" s="688"/>
      <c r="U31" s="354"/>
      <c r="V31" s="355"/>
    </row>
    <row r="32" spans="1:22" ht="9.75" customHeight="1" x14ac:dyDescent="0.35">
      <c r="A32" s="156"/>
      <c r="B32" s="161" t="s">
        <v>147</v>
      </c>
      <c r="C32" s="39"/>
      <c r="D32" s="39"/>
      <c r="E32" s="39"/>
      <c r="F32" s="377"/>
      <c r="G32" s="378">
        <f t="shared" si="4"/>
        <v>0</v>
      </c>
      <c r="I32" s="820"/>
      <c r="J32" s="821"/>
      <c r="K32" s="821"/>
      <c r="L32" s="822"/>
      <c r="M32" s="785"/>
      <c r="N32" s="786"/>
      <c r="O32" s="787"/>
      <c r="P32" s="788"/>
      <c r="Q32" s="161"/>
      <c r="R32" s="663" t="s">
        <v>233</v>
      </c>
      <c r="S32" s="664"/>
      <c r="T32" s="664"/>
      <c r="U32" s="665"/>
      <c r="V32" s="224">
        <f>SUM(V6:V31)</f>
        <v>0</v>
      </c>
    </row>
    <row r="33" spans="1:22" ht="9.75" customHeight="1" x14ac:dyDescent="0.35">
      <c r="A33" s="154" t="s">
        <v>234</v>
      </c>
      <c r="B33" s="160"/>
      <c r="C33" s="38"/>
      <c r="D33" s="38"/>
      <c r="E33" s="38"/>
      <c r="F33" s="376"/>
      <c r="G33" s="38">
        <f t="shared" si="4"/>
        <v>0</v>
      </c>
      <c r="I33" s="824"/>
      <c r="J33" s="793"/>
      <c r="K33" s="793"/>
      <c r="L33" s="825"/>
      <c r="M33" s="783"/>
      <c r="N33" s="784"/>
      <c r="O33" s="789"/>
      <c r="P33" s="790"/>
      <c r="Q33" s="161"/>
    </row>
    <row r="34" spans="1:22" ht="9.75" customHeight="1" x14ac:dyDescent="0.35">
      <c r="A34" s="156" t="s">
        <v>235</v>
      </c>
      <c r="B34" s="161"/>
      <c r="C34" s="39"/>
      <c r="D34" s="39"/>
      <c r="E34" s="39"/>
      <c r="F34" s="377"/>
      <c r="G34" s="378">
        <f t="shared" si="4"/>
        <v>0</v>
      </c>
      <c r="I34" s="820"/>
      <c r="J34" s="821"/>
      <c r="K34" s="821"/>
      <c r="L34" s="822"/>
      <c r="M34" s="785"/>
      <c r="N34" s="786"/>
      <c r="O34" s="787"/>
      <c r="P34" s="788"/>
      <c r="Q34" s="161"/>
      <c r="R34" s="663" t="s">
        <v>236</v>
      </c>
      <c r="S34" s="664"/>
      <c r="T34" s="664"/>
      <c r="U34" s="664"/>
      <c r="V34" s="665"/>
    </row>
    <row r="35" spans="1:22" ht="9.75" customHeight="1" x14ac:dyDescent="0.35">
      <c r="A35" s="154" t="s">
        <v>237</v>
      </c>
      <c r="B35" s="160"/>
      <c r="C35" s="38"/>
      <c r="D35" s="38"/>
      <c r="E35" s="38"/>
      <c r="F35" s="376"/>
      <c r="G35" s="38">
        <f t="shared" si="4"/>
        <v>0</v>
      </c>
      <c r="I35" s="824"/>
      <c r="J35" s="793"/>
      <c r="K35" s="793"/>
      <c r="L35" s="825"/>
      <c r="M35" s="783"/>
      <c r="N35" s="784"/>
      <c r="O35" s="789"/>
      <c r="P35" s="790"/>
      <c r="Q35" s="161"/>
      <c r="R35" s="679"/>
      <c r="S35" s="646"/>
      <c r="T35" s="647"/>
      <c r="U35" s="370"/>
      <c r="V35" s="371"/>
    </row>
    <row r="36" spans="1:22" ht="9.75" customHeight="1" x14ac:dyDescent="0.35">
      <c r="A36" s="717" t="s">
        <v>238</v>
      </c>
      <c r="B36" s="718"/>
      <c r="C36" s="39"/>
      <c r="D36" s="39"/>
      <c r="E36" s="39"/>
      <c r="F36" s="377"/>
      <c r="G36" s="378">
        <f t="shared" si="4"/>
        <v>0</v>
      </c>
      <c r="I36" s="820"/>
      <c r="J36" s="821"/>
      <c r="K36" s="821"/>
      <c r="L36" s="822"/>
      <c r="M36" s="785"/>
      <c r="N36" s="786"/>
      <c r="O36" s="787"/>
      <c r="P36" s="788"/>
      <c r="Q36" s="161"/>
      <c r="R36" s="657"/>
      <c r="S36" s="644"/>
      <c r="T36" s="645"/>
      <c r="U36" s="372"/>
      <c r="V36" s="373"/>
    </row>
    <row r="37" spans="1:22" ht="9.75" customHeight="1" x14ac:dyDescent="0.35">
      <c r="A37" s="716" t="s">
        <v>239</v>
      </c>
      <c r="B37" s="719"/>
      <c r="C37" s="38"/>
      <c r="D37" s="38"/>
      <c r="E37" s="38"/>
      <c r="F37" s="376"/>
      <c r="G37" s="38">
        <f t="shared" si="4"/>
        <v>0</v>
      </c>
      <c r="I37" s="824"/>
      <c r="J37" s="793"/>
      <c r="K37" s="793"/>
      <c r="L37" s="825"/>
      <c r="M37" s="783"/>
      <c r="N37" s="784"/>
      <c r="O37" s="789"/>
      <c r="P37" s="790"/>
      <c r="Q37" s="161"/>
      <c r="R37" s="679"/>
      <c r="S37" s="646"/>
      <c r="T37" s="647"/>
      <c r="U37" s="370"/>
      <c r="V37" s="371"/>
    </row>
    <row r="38" spans="1:22" ht="9.75" customHeight="1" x14ac:dyDescent="0.35">
      <c r="A38" s="717" t="s">
        <v>100</v>
      </c>
      <c r="B38" s="718" t="s">
        <v>240</v>
      </c>
      <c r="C38" s="39"/>
      <c r="D38" s="39"/>
      <c r="E38" s="39"/>
      <c r="F38" s="377"/>
      <c r="G38" s="378">
        <f t="shared" si="4"/>
        <v>0</v>
      </c>
      <c r="I38" s="820"/>
      <c r="J38" s="821"/>
      <c r="K38" s="821"/>
      <c r="L38" s="822"/>
      <c r="M38" s="785"/>
      <c r="N38" s="786"/>
      <c r="O38" s="787"/>
      <c r="P38" s="788"/>
      <c r="Q38" s="161"/>
      <c r="R38" s="657"/>
      <c r="S38" s="644"/>
      <c r="T38" s="645"/>
      <c r="U38" s="372"/>
      <c r="V38" s="373"/>
    </row>
    <row r="39" spans="1:22" ht="9.75" customHeight="1" x14ac:dyDescent="0.35">
      <c r="A39" s="154" t="s">
        <v>170</v>
      </c>
      <c r="B39" s="160" t="s">
        <v>171</v>
      </c>
      <c r="C39" s="38"/>
      <c r="D39" s="38"/>
      <c r="E39" s="38"/>
      <c r="F39" s="376"/>
      <c r="G39" s="38">
        <f t="shared" si="4"/>
        <v>0</v>
      </c>
      <c r="I39" s="824"/>
      <c r="J39" s="793"/>
      <c r="K39" s="793"/>
      <c r="L39" s="825"/>
      <c r="M39" s="783"/>
      <c r="N39" s="784"/>
      <c r="O39" s="789"/>
      <c r="P39" s="790"/>
      <c r="Q39" s="161"/>
      <c r="R39" s="679"/>
      <c r="S39" s="646"/>
      <c r="T39" s="647"/>
      <c r="U39" s="370"/>
      <c r="V39" s="371"/>
    </row>
    <row r="40" spans="1:22" ht="9.75" customHeight="1" x14ac:dyDescent="0.35">
      <c r="A40" s="158"/>
      <c r="B40" s="60" t="s">
        <v>173</v>
      </c>
      <c r="C40" s="39"/>
      <c r="D40" s="39"/>
      <c r="E40" s="39"/>
      <c r="F40" s="377"/>
      <c r="G40" s="378">
        <f t="shared" si="4"/>
        <v>0</v>
      </c>
      <c r="I40" s="820"/>
      <c r="J40" s="821"/>
      <c r="K40" s="821"/>
      <c r="L40" s="822"/>
      <c r="M40" s="785"/>
      <c r="N40" s="786"/>
      <c r="O40" s="787"/>
      <c r="P40" s="788"/>
      <c r="Q40" s="161"/>
      <c r="R40" s="657"/>
      <c r="S40" s="644"/>
      <c r="T40" s="645"/>
      <c r="U40" s="372"/>
      <c r="V40" s="373"/>
    </row>
    <row r="41" spans="1:22" ht="9.75" customHeight="1" x14ac:dyDescent="0.35">
      <c r="A41" s="154"/>
      <c r="B41" s="155" t="s">
        <v>241</v>
      </c>
      <c r="C41" s="38"/>
      <c r="D41" s="38"/>
      <c r="E41" s="38"/>
      <c r="F41" s="376"/>
      <c r="G41" s="38">
        <f t="shared" si="4"/>
        <v>0</v>
      </c>
      <c r="I41" s="824"/>
      <c r="J41" s="793"/>
      <c r="K41" s="793"/>
      <c r="L41" s="825"/>
      <c r="M41" s="783"/>
      <c r="N41" s="784"/>
      <c r="O41" s="789"/>
      <c r="P41" s="790"/>
      <c r="Q41" s="161"/>
      <c r="R41" s="679"/>
      <c r="S41" s="646"/>
      <c r="T41" s="647"/>
      <c r="U41" s="370"/>
      <c r="V41" s="371"/>
    </row>
    <row r="42" spans="1:22" ht="9.75" customHeight="1" x14ac:dyDescent="0.35">
      <c r="A42" s="158" t="s">
        <v>178</v>
      </c>
      <c r="B42" s="60" t="s">
        <v>242</v>
      </c>
      <c r="C42" s="39"/>
      <c r="D42" s="39"/>
      <c r="E42" s="39"/>
      <c r="F42" s="377"/>
      <c r="G42" s="378">
        <f t="shared" si="4"/>
        <v>0</v>
      </c>
      <c r="I42" s="810"/>
      <c r="J42" s="811"/>
      <c r="K42" s="811"/>
      <c r="L42" s="812"/>
      <c r="M42" s="844"/>
      <c r="N42" s="845"/>
      <c r="O42" s="835"/>
      <c r="P42" s="836"/>
      <c r="Q42" s="161"/>
      <c r="R42" s="657"/>
      <c r="S42" s="644"/>
      <c r="T42" s="645"/>
      <c r="U42" s="372"/>
      <c r="V42" s="373"/>
    </row>
    <row r="43" spans="1:22" ht="9.75" customHeight="1" x14ac:dyDescent="0.35">
      <c r="A43" s="154" t="s">
        <v>243</v>
      </c>
      <c r="B43" s="155"/>
      <c r="C43" s="38"/>
      <c r="D43" s="38"/>
      <c r="E43" s="38"/>
      <c r="F43" s="376"/>
      <c r="G43" s="38">
        <f t="shared" si="4"/>
        <v>0</v>
      </c>
      <c r="I43" s="420" t="s">
        <v>244</v>
      </c>
      <c r="J43" s="55"/>
      <c r="K43" s="55"/>
      <c r="L43" s="55"/>
      <c r="M43" s="55"/>
      <c r="N43" s="55"/>
      <c r="O43" s="658">
        <f>SUM(O19:O42)</f>
        <v>0</v>
      </c>
      <c r="P43" s="659"/>
      <c r="Q43" s="161"/>
      <c r="R43" s="660"/>
      <c r="S43" s="639"/>
      <c r="T43" s="640"/>
      <c r="U43" s="374"/>
      <c r="V43" s="375"/>
    </row>
    <row r="44" spans="1:22" ht="9.75" customHeight="1" x14ac:dyDescent="0.35">
      <c r="A44" s="158" t="s">
        <v>185</v>
      </c>
      <c r="B44" s="60"/>
      <c r="C44" s="39"/>
      <c r="D44" s="39"/>
      <c r="E44" s="39"/>
      <c r="F44" s="377"/>
      <c r="G44" s="378">
        <f t="shared" si="4"/>
        <v>0</v>
      </c>
      <c r="I44" s="417" t="s">
        <v>245</v>
      </c>
      <c r="J44" s="50"/>
      <c r="K44" s="50"/>
      <c r="L44" s="50"/>
      <c r="M44" s="50"/>
      <c r="N44" s="50"/>
      <c r="O44" s="661"/>
      <c r="P44" s="662"/>
      <c r="Q44" s="161"/>
      <c r="R44" s="663" t="s">
        <v>246</v>
      </c>
      <c r="S44" s="664"/>
      <c r="T44" s="664"/>
      <c r="U44" s="665"/>
      <c r="V44" s="224">
        <f>SUM(V35:V43)</f>
        <v>0</v>
      </c>
    </row>
    <row r="45" spans="1:22" ht="9.75" customHeight="1" x14ac:dyDescent="0.35">
      <c r="A45" s="154" t="s">
        <v>247</v>
      </c>
      <c r="B45" s="155" t="s">
        <v>248</v>
      </c>
      <c r="C45" s="38"/>
      <c r="D45" s="38"/>
      <c r="E45" s="38"/>
      <c r="F45" s="376"/>
      <c r="G45" s="38">
        <f t="shared" si="4"/>
        <v>0</v>
      </c>
      <c r="I45" s="420" t="s">
        <v>332</v>
      </c>
      <c r="J45" s="55"/>
      <c r="K45" s="55"/>
      <c r="L45" s="55"/>
      <c r="M45" s="55"/>
      <c r="N45" s="55"/>
      <c r="O45" s="658">
        <f>O16+O43-O44</f>
        <v>0</v>
      </c>
      <c r="P45" s="659"/>
      <c r="Q45" s="161"/>
      <c r="R45" s="663" t="s">
        <v>303</v>
      </c>
      <c r="S45" s="664"/>
      <c r="T45" s="664"/>
      <c r="U45" s="665"/>
      <c r="V45" s="224">
        <f>V3-V44+V32</f>
        <v>0</v>
      </c>
    </row>
    <row r="46" spans="1:22" ht="9.75" customHeight="1" x14ac:dyDescent="0.35">
      <c r="A46" s="158"/>
      <c r="B46" s="60" t="s">
        <v>251</v>
      </c>
      <c r="C46" s="39"/>
      <c r="D46" s="39"/>
      <c r="E46" s="39"/>
      <c r="F46" s="377"/>
      <c r="G46" s="378">
        <f t="shared" si="4"/>
        <v>0</v>
      </c>
      <c r="I46" s="161" t="s">
        <v>252</v>
      </c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</row>
    <row r="47" spans="1:22" ht="9.75" customHeight="1" x14ac:dyDescent="0.35">
      <c r="A47" s="154"/>
      <c r="B47" s="155" t="s">
        <v>253</v>
      </c>
      <c r="C47" s="38"/>
      <c r="D47" s="38"/>
      <c r="E47" s="38"/>
      <c r="F47" s="376"/>
      <c r="G47" s="38">
        <f t="shared" si="4"/>
        <v>0</v>
      </c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</row>
    <row r="48" spans="1:22" ht="9.75" customHeight="1" x14ac:dyDescent="0.35">
      <c r="A48" s="158"/>
      <c r="B48" s="60" t="s">
        <v>254</v>
      </c>
      <c r="C48" s="39"/>
      <c r="D48" s="39"/>
      <c r="E48" s="39"/>
      <c r="F48" s="377"/>
      <c r="G48" s="378">
        <f t="shared" si="4"/>
        <v>0</v>
      </c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</row>
    <row r="49" spans="1:22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3">
        <f>SUM(F29:F48)</f>
        <v>0</v>
      </c>
      <c r="G49" s="53">
        <f>SUM(G29:G48)</f>
        <v>0</v>
      </c>
      <c r="I49" s="806" t="s">
        <v>255</v>
      </c>
      <c r="J49" s="807"/>
      <c r="K49" s="807"/>
      <c r="L49" s="807"/>
      <c r="M49" s="807"/>
      <c r="N49" s="807"/>
      <c r="O49" s="803"/>
      <c r="P49" s="804"/>
      <c r="Q49" s="206"/>
      <c r="R49" s="806" t="s">
        <v>256</v>
      </c>
      <c r="S49" s="807"/>
      <c r="T49" s="807"/>
      <c r="U49" s="807"/>
      <c r="V49" s="823">
        <f>G51</f>
        <v>0</v>
      </c>
    </row>
    <row r="50" spans="1:22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6">
        <f>F26+F49</f>
        <v>0</v>
      </c>
      <c r="G50" s="56">
        <f>G26+G49</f>
        <v>0</v>
      </c>
      <c r="I50" s="808"/>
      <c r="J50" s="809"/>
      <c r="K50" s="809"/>
      <c r="L50" s="809"/>
      <c r="M50" s="809"/>
      <c r="N50" s="809"/>
      <c r="O50" s="805"/>
      <c r="P50" s="722"/>
      <c r="Q50" s="206"/>
      <c r="R50" s="808"/>
      <c r="S50" s="809"/>
      <c r="T50" s="809"/>
      <c r="U50" s="809"/>
      <c r="V50" s="592"/>
    </row>
    <row r="51" spans="1:22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8">
        <f>F8-F50</f>
        <v>0</v>
      </c>
      <c r="G51" s="58">
        <f>G8-G50</f>
        <v>0</v>
      </c>
      <c r="I51" s="161" t="s">
        <v>259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2" spans="1:22" ht="9.75" customHeight="1" x14ac:dyDescent="0.35">
      <c r="A52" s="161"/>
      <c r="B52" s="161"/>
      <c r="C52" s="161"/>
      <c r="D52" s="161"/>
      <c r="E52" s="161"/>
      <c r="F52" s="227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</row>
    <row r="53" spans="1:22" ht="9.75" customHeight="1" x14ac:dyDescent="0.35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2" ht="9.75" customHeight="1" x14ac:dyDescent="0.35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2" ht="9.75" customHeight="1" x14ac:dyDescent="0.35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2" ht="9.75" customHeight="1" x14ac:dyDescent="0.35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</row>
    <row r="57" spans="1:22" ht="9.75" customHeight="1" x14ac:dyDescent="0.35">
      <c r="H57" s="42" t="s">
        <v>260</v>
      </c>
      <c r="I57" s="63"/>
      <c r="J57" s="63"/>
      <c r="K57" s="63"/>
      <c r="L57" s="63"/>
      <c r="M57" s="63" t="s">
        <v>261</v>
      </c>
      <c r="N57" s="63"/>
      <c r="O57" s="63"/>
      <c r="P57" s="63"/>
      <c r="Q57" s="63" t="s">
        <v>262</v>
      </c>
      <c r="R57" s="63"/>
      <c r="S57" s="63" t="s">
        <v>263</v>
      </c>
      <c r="T57" s="63"/>
      <c r="U57" s="63" t="s">
        <v>264</v>
      </c>
      <c r="V57" s="63"/>
    </row>
    <row r="58" spans="1:22" ht="9.75" customHeight="1" x14ac:dyDescent="0.35">
      <c r="H58" s="359">
        <v>1</v>
      </c>
      <c r="I58" s="793"/>
      <c r="J58" s="798"/>
      <c r="K58" s="798"/>
      <c r="L58" s="799"/>
      <c r="M58" s="789"/>
      <c r="N58" s="796"/>
      <c r="O58" s="796"/>
      <c r="P58" s="790"/>
      <c r="Q58" s="789"/>
      <c r="R58" s="790"/>
      <c r="S58" s="789"/>
      <c r="T58" s="790"/>
      <c r="U58" s="789">
        <f>M58+Q58-S58</f>
        <v>0</v>
      </c>
      <c r="V58" s="790"/>
    </row>
    <row r="59" spans="1:22" ht="9.75" customHeight="1" x14ac:dyDescent="0.35">
      <c r="H59" s="360">
        <v>2</v>
      </c>
      <c r="I59" s="797"/>
      <c r="J59" s="798"/>
      <c r="K59" s="798"/>
      <c r="L59" s="799"/>
      <c r="M59" s="800"/>
      <c r="N59" s="801"/>
      <c r="O59" s="801"/>
      <c r="P59" s="802"/>
      <c r="Q59" s="800"/>
      <c r="R59" s="802"/>
      <c r="S59" s="800"/>
      <c r="T59" s="802"/>
      <c r="U59" s="787">
        <f t="shared" ref="U59:U66" si="5">M59+Q59-S59</f>
        <v>0</v>
      </c>
      <c r="V59" s="814"/>
    </row>
    <row r="60" spans="1:22" ht="9.75" customHeight="1" x14ac:dyDescent="0.35">
      <c r="H60" s="359">
        <v>3</v>
      </c>
      <c r="I60" s="793"/>
      <c r="J60" s="794"/>
      <c r="K60" s="794"/>
      <c r="L60" s="795"/>
      <c r="M60" s="789"/>
      <c r="N60" s="796"/>
      <c r="O60" s="796"/>
      <c r="P60" s="790"/>
      <c r="Q60" s="789"/>
      <c r="R60" s="790"/>
      <c r="S60" s="789"/>
      <c r="T60" s="790"/>
      <c r="U60" s="789">
        <f t="shared" si="5"/>
        <v>0</v>
      </c>
      <c r="V60" s="819"/>
    </row>
    <row r="61" spans="1:22" ht="9.75" customHeight="1" x14ac:dyDescent="0.35">
      <c r="H61" s="360">
        <v>4</v>
      </c>
      <c r="I61" s="797"/>
      <c r="J61" s="798"/>
      <c r="K61" s="798"/>
      <c r="L61" s="799"/>
      <c r="M61" s="800"/>
      <c r="N61" s="801"/>
      <c r="O61" s="801"/>
      <c r="P61" s="802"/>
      <c r="Q61" s="800"/>
      <c r="R61" s="802"/>
      <c r="S61" s="800"/>
      <c r="T61" s="802"/>
      <c r="U61" s="787">
        <f t="shared" si="5"/>
        <v>0</v>
      </c>
      <c r="V61" s="814"/>
    </row>
    <row r="62" spans="1:22" ht="9.75" customHeight="1" x14ac:dyDescent="0.35">
      <c r="H62" s="359">
        <v>5</v>
      </c>
      <c r="I62" s="793"/>
      <c r="J62" s="794"/>
      <c r="K62" s="794"/>
      <c r="L62" s="795"/>
      <c r="M62" s="789"/>
      <c r="N62" s="796"/>
      <c r="O62" s="796"/>
      <c r="P62" s="790"/>
      <c r="Q62" s="789"/>
      <c r="R62" s="790"/>
      <c r="S62" s="789"/>
      <c r="T62" s="790"/>
      <c r="U62" s="789">
        <f t="shared" si="5"/>
        <v>0</v>
      </c>
      <c r="V62" s="819"/>
    </row>
    <row r="63" spans="1:22" ht="9.75" customHeight="1" x14ac:dyDescent="0.35">
      <c r="H63" s="360">
        <v>6</v>
      </c>
      <c r="I63" s="797"/>
      <c r="J63" s="798"/>
      <c r="K63" s="798"/>
      <c r="L63" s="799"/>
      <c r="M63" s="800"/>
      <c r="N63" s="801"/>
      <c r="O63" s="801"/>
      <c r="P63" s="802"/>
      <c r="Q63" s="800"/>
      <c r="R63" s="802"/>
      <c r="S63" s="800"/>
      <c r="T63" s="802"/>
      <c r="U63" s="787">
        <f t="shared" si="5"/>
        <v>0</v>
      </c>
      <c r="V63" s="814"/>
    </row>
    <row r="64" spans="1:22" ht="9.75" customHeight="1" x14ac:dyDescent="0.35">
      <c r="H64" s="359">
        <v>7</v>
      </c>
      <c r="I64" s="793"/>
      <c r="J64" s="794"/>
      <c r="K64" s="794"/>
      <c r="L64" s="795"/>
      <c r="M64" s="789"/>
      <c r="N64" s="796"/>
      <c r="O64" s="796"/>
      <c r="P64" s="790"/>
      <c r="Q64" s="789"/>
      <c r="R64" s="790"/>
      <c r="S64" s="789"/>
      <c r="T64" s="790"/>
      <c r="U64" s="789">
        <f t="shared" si="5"/>
        <v>0</v>
      </c>
      <c r="V64" s="819"/>
    </row>
    <row r="65" spans="8:22" ht="9.75" customHeight="1" x14ac:dyDescent="0.35">
      <c r="H65" s="360">
        <v>8</v>
      </c>
      <c r="I65" s="797"/>
      <c r="J65" s="798"/>
      <c r="K65" s="798"/>
      <c r="L65" s="799"/>
      <c r="M65" s="800"/>
      <c r="N65" s="801"/>
      <c r="O65" s="801"/>
      <c r="P65" s="802"/>
      <c r="Q65" s="800"/>
      <c r="R65" s="802"/>
      <c r="S65" s="800"/>
      <c r="T65" s="802"/>
      <c r="U65" s="787">
        <f t="shared" si="5"/>
        <v>0</v>
      </c>
      <c r="V65" s="814"/>
    </row>
    <row r="66" spans="8:22" ht="9.75" customHeight="1" x14ac:dyDescent="0.35">
      <c r="H66" s="361">
        <v>9</v>
      </c>
      <c r="I66" s="815"/>
      <c r="J66" s="816"/>
      <c r="K66" s="816"/>
      <c r="L66" s="817"/>
      <c r="M66" s="791"/>
      <c r="N66" s="818"/>
      <c r="O66" s="818"/>
      <c r="P66" s="792"/>
      <c r="Q66" s="791"/>
      <c r="R66" s="792"/>
      <c r="S66" s="791"/>
      <c r="T66" s="792"/>
      <c r="U66" s="791">
        <f t="shared" si="5"/>
        <v>0</v>
      </c>
      <c r="V66" s="813"/>
    </row>
  </sheetData>
  <mergeCells count="249">
    <mergeCell ref="I33:L33"/>
    <mergeCell ref="I34:L34"/>
    <mergeCell ref="I35:L35"/>
    <mergeCell ref="I36:L36"/>
    <mergeCell ref="I37:L37"/>
    <mergeCell ref="I38:L38"/>
    <mergeCell ref="R44:U44"/>
    <mergeCell ref="R45:U45"/>
    <mergeCell ref="R40:T40"/>
    <mergeCell ref="R41:T41"/>
    <mergeCell ref="R42:T42"/>
    <mergeCell ref="M40:N40"/>
    <mergeCell ref="O40:P40"/>
    <mergeCell ref="O44:P44"/>
    <mergeCell ref="O45:P45"/>
    <mergeCell ref="M41:N41"/>
    <mergeCell ref="R38:T38"/>
    <mergeCell ref="R39:T39"/>
    <mergeCell ref="I39:L39"/>
    <mergeCell ref="I40:L40"/>
    <mergeCell ref="I41:L41"/>
    <mergeCell ref="R43:T43"/>
    <mergeCell ref="M42:N42"/>
    <mergeCell ref="O41:P41"/>
    <mergeCell ref="O42:P42"/>
    <mergeCell ref="O43:P43"/>
    <mergeCell ref="R2:V2"/>
    <mergeCell ref="J1:J2"/>
    <mergeCell ref="K1:K2"/>
    <mergeCell ref="L1:L2"/>
    <mergeCell ref="M1:M2"/>
    <mergeCell ref="P3:P4"/>
    <mergeCell ref="K3:K4"/>
    <mergeCell ref="L3:L4"/>
    <mergeCell ref="R6:T6"/>
    <mergeCell ref="R9:T9"/>
    <mergeCell ref="R22:T22"/>
    <mergeCell ref="R23:T23"/>
    <mergeCell ref="R20:T20"/>
    <mergeCell ref="R21:T21"/>
    <mergeCell ref="R18:T18"/>
    <mergeCell ref="R19:T19"/>
    <mergeCell ref="M19:N19"/>
    <mergeCell ref="M20:N20"/>
    <mergeCell ref="M21:N21"/>
    <mergeCell ref="M18:N18"/>
    <mergeCell ref="O18:P18"/>
    <mergeCell ref="M22:N22"/>
    <mergeCell ref="I1:I2"/>
    <mergeCell ref="J3:J4"/>
    <mergeCell ref="N1:N2"/>
    <mergeCell ref="G1:G2"/>
    <mergeCell ref="A6:B6"/>
    <mergeCell ref="O1:O2"/>
    <mergeCell ref="A3:B3"/>
    <mergeCell ref="A1:B2"/>
    <mergeCell ref="C1:C2"/>
    <mergeCell ref="D1:D2"/>
    <mergeCell ref="E1:E2"/>
    <mergeCell ref="F1:F2"/>
    <mergeCell ref="A4:B4"/>
    <mergeCell ref="A5:B5"/>
    <mergeCell ref="J7:J8"/>
    <mergeCell ref="K7:K8"/>
    <mergeCell ref="R4:V4"/>
    <mergeCell ref="I3:I4"/>
    <mergeCell ref="R8:T8"/>
    <mergeCell ref="O5:O6"/>
    <mergeCell ref="P5:P6"/>
    <mergeCell ref="R5:T5"/>
    <mergeCell ref="I5:I6"/>
    <mergeCell ref="J5:J6"/>
    <mergeCell ref="K5:K6"/>
    <mergeCell ref="L5:L6"/>
    <mergeCell ref="M5:M6"/>
    <mergeCell ref="N5:N6"/>
    <mergeCell ref="M3:M4"/>
    <mergeCell ref="N3:N4"/>
    <mergeCell ref="O3:O4"/>
    <mergeCell ref="A8:B8"/>
    <mergeCell ref="R10:T10"/>
    <mergeCell ref="A7:B7"/>
    <mergeCell ref="I9:I10"/>
    <mergeCell ref="J9:J10"/>
    <mergeCell ref="K9:K10"/>
    <mergeCell ref="L9:L10"/>
    <mergeCell ref="L7:L8"/>
    <mergeCell ref="M7:M8"/>
    <mergeCell ref="N7:N8"/>
    <mergeCell ref="O7:O8"/>
    <mergeCell ref="P7:P8"/>
    <mergeCell ref="P9:P10"/>
    <mergeCell ref="R7:T7"/>
    <mergeCell ref="G9:G10"/>
    <mergeCell ref="A9:B10"/>
    <mergeCell ref="C9:C10"/>
    <mergeCell ref="D9:D10"/>
    <mergeCell ref="E9:E10"/>
    <mergeCell ref="F9:F10"/>
    <mergeCell ref="N9:N10"/>
    <mergeCell ref="O9:O10"/>
    <mergeCell ref="M9:M10"/>
    <mergeCell ref="I7:I8"/>
    <mergeCell ref="A13:B13"/>
    <mergeCell ref="R16:T16"/>
    <mergeCell ref="R17:T17"/>
    <mergeCell ref="R13:T13"/>
    <mergeCell ref="R14:T14"/>
    <mergeCell ref="A12:B12"/>
    <mergeCell ref="R15:T15"/>
    <mergeCell ref="O11:O12"/>
    <mergeCell ref="P11:P12"/>
    <mergeCell ref="R11:T11"/>
    <mergeCell ref="R12:T12"/>
    <mergeCell ref="I11:I12"/>
    <mergeCell ref="J11:J12"/>
    <mergeCell ref="K11:K12"/>
    <mergeCell ref="L11:L12"/>
    <mergeCell ref="M11:M12"/>
    <mergeCell ref="N11:N12"/>
    <mergeCell ref="A14:B14"/>
    <mergeCell ref="M23:N23"/>
    <mergeCell ref="I19:L19"/>
    <mergeCell ref="I20:L20"/>
    <mergeCell ref="I21:L21"/>
    <mergeCell ref="I22:L22"/>
    <mergeCell ref="I23:L23"/>
    <mergeCell ref="M28:N28"/>
    <mergeCell ref="M24:N24"/>
    <mergeCell ref="M25:N25"/>
    <mergeCell ref="M26:N26"/>
    <mergeCell ref="M27:N27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R24:T24"/>
    <mergeCell ref="R25:T25"/>
    <mergeCell ref="R26:T26"/>
    <mergeCell ref="R28:T28"/>
    <mergeCell ref="R27:T27"/>
    <mergeCell ref="E27:E28"/>
    <mergeCell ref="I24:L24"/>
    <mergeCell ref="I25:L25"/>
    <mergeCell ref="I26:L26"/>
    <mergeCell ref="I27:L27"/>
    <mergeCell ref="I28:L28"/>
    <mergeCell ref="G27:G28"/>
    <mergeCell ref="I32:L32"/>
    <mergeCell ref="R49:U50"/>
    <mergeCell ref="V49:V50"/>
    <mergeCell ref="F27:F28"/>
    <mergeCell ref="A26:B26"/>
    <mergeCell ref="R32:U32"/>
    <mergeCell ref="A27:B28"/>
    <mergeCell ref="C27:C28"/>
    <mergeCell ref="R29:T29"/>
    <mergeCell ref="D27:D28"/>
    <mergeCell ref="I29:L29"/>
    <mergeCell ref="O31:P31"/>
    <mergeCell ref="M29:N29"/>
    <mergeCell ref="M30:N30"/>
    <mergeCell ref="M31:N31"/>
    <mergeCell ref="I30:L30"/>
    <mergeCell ref="O29:P29"/>
    <mergeCell ref="O30:P30"/>
    <mergeCell ref="I31:L31"/>
    <mergeCell ref="A36:B36"/>
    <mergeCell ref="A37:B37"/>
    <mergeCell ref="A38:B38"/>
    <mergeCell ref="O33:P33"/>
    <mergeCell ref="O34:P34"/>
    <mergeCell ref="U62:V62"/>
    <mergeCell ref="Q60:R60"/>
    <mergeCell ref="S60:T60"/>
    <mergeCell ref="U61:V61"/>
    <mergeCell ref="U60:V60"/>
    <mergeCell ref="Q59:R59"/>
    <mergeCell ref="S59:T59"/>
    <mergeCell ref="U59:V59"/>
    <mergeCell ref="R30:T30"/>
    <mergeCell ref="R31:T31"/>
    <mergeCell ref="R34:V34"/>
    <mergeCell ref="R35:T35"/>
    <mergeCell ref="R36:T36"/>
    <mergeCell ref="R37:T37"/>
    <mergeCell ref="U58:V58"/>
    <mergeCell ref="I42:L42"/>
    <mergeCell ref="Q58:R58"/>
    <mergeCell ref="S58:T58"/>
    <mergeCell ref="U66:V66"/>
    <mergeCell ref="A50:B50"/>
    <mergeCell ref="I65:L65"/>
    <mergeCell ref="M65:P65"/>
    <mergeCell ref="Q65:R65"/>
    <mergeCell ref="S65:T65"/>
    <mergeCell ref="U65:V65"/>
    <mergeCell ref="A51:B51"/>
    <mergeCell ref="Q61:R61"/>
    <mergeCell ref="S61:T61"/>
    <mergeCell ref="I66:L66"/>
    <mergeCell ref="M66:P66"/>
    <mergeCell ref="Q64:R64"/>
    <mergeCell ref="S64:T64"/>
    <mergeCell ref="U64:V64"/>
    <mergeCell ref="I63:L63"/>
    <mergeCell ref="M63:P63"/>
    <mergeCell ref="Q63:R63"/>
    <mergeCell ref="S63:T63"/>
    <mergeCell ref="U63:V63"/>
    <mergeCell ref="I62:L62"/>
    <mergeCell ref="Q66:R66"/>
    <mergeCell ref="S66:T66"/>
    <mergeCell ref="A49:B49"/>
    <mergeCell ref="I64:L64"/>
    <mergeCell ref="M64:P64"/>
    <mergeCell ref="I61:L61"/>
    <mergeCell ref="M61:P61"/>
    <mergeCell ref="I58:L58"/>
    <mergeCell ref="M58:P58"/>
    <mergeCell ref="I60:L60"/>
    <mergeCell ref="M60:P60"/>
    <mergeCell ref="O49:P50"/>
    <mergeCell ref="I59:L59"/>
    <mergeCell ref="M59:P59"/>
    <mergeCell ref="I49:N50"/>
    <mergeCell ref="M62:P62"/>
    <mergeCell ref="Q62:R62"/>
    <mergeCell ref="S62:T62"/>
    <mergeCell ref="M33:N33"/>
    <mergeCell ref="M34:N34"/>
    <mergeCell ref="M32:N32"/>
    <mergeCell ref="O32:P32"/>
    <mergeCell ref="M35:N35"/>
    <mergeCell ref="M36:N36"/>
    <mergeCell ref="M37:N37"/>
    <mergeCell ref="M38:N38"/>
    <mergeCell ref="M39:N39"/>
    <mergeCell ref="O35:P35"/>
    <mergeCell ref="O36:P36"/>
    <mergeCell ref="O37:P37"/>
    <mergeCell ref="O38:P38"/>
    <mergeCell ref="O39:P39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7" max="1048575" man="1"/>
  </colBreaks>
  <ignoredErrors>
    <ignoredError sqref="P5 P7 P9 P1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3"/>
  <sheetViews>
    <sheetView showGridLines="0" showZeros="0" topLeftCell="A14" workbookViewId="0">
      <selection activeCell="B35" sqref="B35"/>
    </sheetView>
  </sheetViews>
  <sheetFormatPr baseColWidth="10" defaultColWidth="11.453125" defaultRowHeight="14.5" x14ac:dyDescent="0.35"/>
  <cols>
    <col min="1" max="1" width="9.81640625" customWidth="1"/>
    <col min="2" max="2" width="9.26953125" style="50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9" t="s">
        <v>281</v>
      </c>
      <c r="M2" s="170" t="s">
        <v>282</v>
      </c>
      <c r="N2" s="169" t="s">
        <v>283</v>
      </c>
      <c r="O2" s="171" t="s">
        <v>284</v>
      </c>
      <c r="P2" s="169" t="s">
        <v>285</v>
      </c>
      <c r="Q2" s="170" t="s">
        <v>286</v>
      </c>
      <c r="R2" s="171" t="s">
        <v>287</v>
      </c>
      <c r="S2" s="169" t="s">
        <v>288</v>
      </c>
      <c r="T2" s="170" t="s">
        <v>289</v>
      </c>
      <c r="U2" s="170" t="s">
        <v>286</v>
      </c>
      <c r="V2" s="764"/>
    </row>
    <row r="3" spans="1:22" ht="14.15" customHeight="1" x14ac:dyDescent="0.35">
      <c r="A3" s="172" t="s">
        <v>290</v>
      </c>
      <c r="B3" s="503" t="s">
        <v>434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509">
        <v>6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504">
        <v>7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509">
        <v>8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504">
        <v>9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509">
        <v>10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504">
        <v>11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510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504">
        <v>12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509">
        <v>13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504">
        <v>14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509">
        <v>15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504">
        <v>16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509">
        <v>17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504">
        <v>18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510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504">
        <v>19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509">
        <v>20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504">
        <v>21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509">
        <v>22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504">
        <v>23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509">
        <v>24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504">
        <v>25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510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504">
        <v>26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509">
        <v>27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504">
        <v>28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509">
        <v>29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504">
        <v>30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509">
        <v>31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504" t="s">
        <v>335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505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506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507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506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507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506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507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506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R1:U1"/>
    <mergeCell ref="V1:V2"/>
    <mergeCell ref="A1:B2"/>
    <mergeCell ref="C1:E1"/>
    <mergeCell ref="F1:H1"/>
    <mergeCell ref="I1:J1"/>
    <mergeCell ref="N1:O1"/>
    <mergeCell ref="P1:Q1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66"/>
  <sheetViews>
    <sheetView showGridLines="0" showZeros="0" zoomScale="130" zoomScaleNormal="130" zoomScalePageLayoutView="150" workbookViewId="0">
      <selection activeCell="M9" sqref="M9:M10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8" width="0" style="457" hidden="1" customWidth="1"/>
    <col min="29" max="16384" width="10.81640625" style="37"/>
  </cols>
  <sheetData>
    <row r="1" spans="1:28" ht="9.75" customHeight="1" x14ac:dyDescent="0.35">
      <c r="A1" s="701" t="s">
        <v>168</v>
      </c>
      <c r="B1" s="702"/>
      <c r="C1" s="705" t="s">
        <v>392</v>
      </c>
      <c r="D1" s="705" t="s">
        <v>393</v>
      </c>
      <c r="E1" s="705" t="s">
        <v>394</v>
      </c>
      <c r="F1" s="705" t="s">
        <v>395</v>
      </c>
      <c r="G1" s="705"/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57">
        <f>Année!D14</f>
        <v>2026</v>
      </c>
      <c r="Y1" s="457">
        <v>4</v>
      </c>
    </row>
    <row r="2" spans="1:28" ht="9.75" customHeight="1" x14ac:dyDescent="0.35">
      <c r="A2" s="703"/>
      <c r="B2" s="704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1</v>
      </c>
      <c r="Y2" s="466">
        <f>IF(ISBLANK($M$3),$M7,$M5)</f>
        <v>8</v>
      </c>
      <c r="Z2" s="466">
        <f>IF(ISBLANK($M$3),$M9,$M7)</f>
        <v>15</v>
      </c>
      <c r="AA2" s="466">
        <f>IF(ISBLANK($M$3),$M11,$M9)</f>
        <v>22</v>
      </c>
      <c r="AB2" s="466">
        <f>IF(ISBLANK($M$3),$M13,$M11)</f>
        <v>29</v>
      </c>
    </row>
    <row r="3" spans="1:28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/>
      <c r="K3" s="750"/>
      <c r="L3" s="750"/>
      <c r="M3" s="750">
        <v>1</v>
      </c>
      <c r="N3" s="750">
        <v>2</v>
      </c>
      <c r="O3" s="933">
        <v>3</v>
      </c>
      <c r="P3" s="749">
        <v>4</v>
      </c>
      <c r="Q3" s="692">
        <v>14</v>
      </c>
      <c r="R3" s="161"/>
      <c r="S3" s="402" t="s">
        <v>214</v>
      </c>
      <c r="T3" s="205"/>
      <c r="U3" s="205"/>
      <c r="V3" s="205"/>
      <c r="W3" s="418">
        <f>H8</f>
        <v>0</v>
      </c>
    </row>
    <row r="4" spans="1:28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934"/>
      <c r="P4" s="747"/>
      <c r="Q4" s="692"/>
      <c r="R4" s="161"/>
      <c r="S4" s="663" t="s">
        <v>216</v>
      </c>
      <c r="T4" s="664"/>
      <c r="U4" s="664"/>
      <c r="V4" s="664"/>
      <c r="W4" s="699"/>
    </row>
    <row r="5" spans="1:28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935">
        <f>P3+1</f>
        <v>5</v>
      </c>
      <c r="K5" s="932">
        <f t="shared" ref="K5:P5" si="0">J5+1</f>
        <v>6</v>
      </c>
      <c r="L5" s="693">
        <f t="shared" si="0"/>
        <v>7</v>
      </c>
      <c r="M5" s="693">
        <f t="shared" si="0"/>
        <v>8</v>
      </c>
      <c r="N5" s="693">
        <f t="shared" si="0"/>
        <v>9</v>
      </c>
      <c r="O5" s="693">
        <f t="shared" si="0"/>
        <v>10</v>
      </c>
      <c r="P5" s="737">
        <f t="shared" si="0"/>
        <v>11</v>
      </c>
      <c r="Q5" s="692">
        <v>15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</row>
    <row r="6" spans="1:28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935"/>
      <c r="K6" s="932"/>
      <c r="L6" s="693"/>
      <c r="M6" s="693"/>
      <c r="N6" s="693"/>
      <c r="O6" s="693"/>
      <c r="P6" s="737"/>
      <c r="Q6" s="692"/>
      <c r="R6" s="157"/>
      <c r="S6" s="756"/>
      <c r="T6" s="757"/>
      <c r="U6" s="758"/>
      <c r="V6" s="366"/>
      <c r="W6" s="367"/>
    </row>
    <row r="7" spans="1:28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12</v>
      </c>
      <c r="K7" s="693">
        <f t="shared" ref="K7:P7" si="1">J7+1</f>
        <v>13</v>
      </c>
      <c r="L7" s="693">
        <f t="shared" si="1"/>
        <v>14</v>
      </c>
      <c r="M7" s="693">
        <f t="shared" si="1"/>
        <v>15</v>
      </c>
      <c r="N7" s="693">
        <f t="shared" si="1"/>
        <v>16</v>
      </c>
      <c r="O7" s="936">
        <f t="shared" si="1"/>
        <v>17</v>
      </c>
      <c r="P7" s="737">
        <f t="shared" si="1"/>
        <v>18</v>
      </c>
      <c r="Q7" s="692">
        <f>Q5+1</f>
        <v>16</v>
      </c>
      <c r="R7" s="206"/>
      <c r="S7" s="679"/>
      <c r="T7" s="646"/>
      <c r="U7" s="647"/>
      <c r="V7" s="368"/>
      <c r="W7" s="369"/>
    </row>
    <row r="8" spans="1:28" ht="9.75" customHeight="1" x14ac:dyDescent="0.35">
      <c r="A8" s="666" t="s">
        <v>301</v>
      </c>
      <c r="B8" s="776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0"/>
      <c r="H8" s="40">
        <f t="shared" si="2"/>
        <v>0</v>
      </c>
      <c r="J8" s="711"/>
      <c r="K8" s="693"/>
      <c r="L8" s="693"/>
      <c r="M8" s="693"/>
      <c r="N8" s="693"/>
      <c r="O8" s="936"/>
      <c r="P8" s="737"/>
      <c r="Q8" s="692"/>
      <c r="R8" s="161"/>
      <c r="S8" s="681"/>
      <c r="T8" s="682"/>
      <c r="U8" s="689"/>
      <c r="V8" s="366"/>
      <c r="W8" s="367"/>
    </row>
    <row r="9" spans="1:28" ht="9.75" customHeight="1" x14ac:dyDescent="0.35">
      <c r="A9" s="701" t="s">
        <v>186</v>
      </c>
      <c r="B9" s="702"/>
      <c r="C9" s="705" t="str">
        <f>C1</f>
        <v>du 2 au 8 avril</v>
      </c>
      <c r="D9" s="777" t="str">
        <f>D1</f>
        <v>du 9 au 15 avril</v>
      </c>
      <c r="E9" s="777" t="str">
        <f>E1</f>
        <v>du 16 au 22 avril</v>
      </c>
      <c r="F9" s="777" t="str">
        <f>F1</f>
        <v>du 23 au 29 avril</v>
      </c>
      <c r="G9" s="777"/>
      <c r="H9" s="725" t="s">
        <v>52</v>
      </c>
      <c r="J9" s="937">
        <f>P7+1</f>
        <v>19</v>
      </c>
      <c r="K9" s="936">
        <f t="shared" ref="K9:P9" si="3">J9+1</f>
        <v>20</v>
      </c>
      <c r="L9" s="936">
        <f t="shared" si="3"/>
        <v>21</v>
      </c>
      <c r="M9" s="693">
        <f t="shared" si="3"/>
        <v>22</v>
      </c>
      <c r="N9" s="693">
        <f t="shared" si="3"/>
        <v>23</v>
      </c>
      <c r="O9" s="693">
        <f t="shared" si="3"/>
        <v>24</v>
      </c>
      <c r="P9" s="737">
        <f t="shared" si="3"/>
        <v>25</v>
      </c>
      <c r="Q9" s="692">
        <f>Q7+1</f>
        <v>17</v>
      </c>
      <c r="R9" s="161"/>
      <c r="S9" s="679"/>
      <c r="T9" s="646"/>
      <c r="U9" s="647"/>
      <c r="V9" s="368"/>
      <c r="W9" s="369"/>
    </row>
    <row r="10" spans="1:28" ht="9.75" customHeight="1" x14ac:dyDescent="0.35">
      <c r="A10" s="703"/>
      <c r="B10" s="704"/>
      <c r="C10" s="715"/>
      <c r="D10" s="722"/>
      <c r="E10" s="722"/>
      <c r="F10" s="722"/>
      <c r="G10" s="722"/>
      <c r="H10" s="706"/>
      <c r="J10" s="937"/>
      <c r="K10" s="936"/>
      <c r="L10" s="936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</row>
    <row r="11" spans="1:28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710">
        <v>26</v>
      </c>
      <c r="K11" s="735">
        <v>27</v>
      </c>
      <c r="L11" s="735">
        <v>28</v>
      </c>
      <c r="M11" s="735">
        <v>29</v>
      </c>
      <c r="N11" s="735">
        <v>30</v>
      </c>
      <c r="O11" s="735"/>
      <c r="P11" s="747"/>
      <c r="Q11" s="692">
        <f>Q9+1</f>
        <v>18</v>
      </c>
      <c r="R11" s="161"/>
      <c r="S11" s="679"/>
      <c r="T11" s="646"/>
      <c r="U11" s="647"/>
      <c r="V11" s="368"/>
      <c r="W11" s="369"/>
    </row>
    <row r="12" spans="1:28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740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</row>
    <row r="13" spans="1:28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161"/>
      <c r="K13" s="161"/>
      <c r="L13" s="161"/>
      <c r="M13" s="477"/>
      <c r="N13" s="161"/>
      <c r="O13" s="161"/>
      <c r="P13" s="161"/>
      <c r="Q13" s="161"/>
      <c r="R13" s="161"/>
      <c r="S13" s="679"/>
      <c r="T13" s="646"/>
      <c r="U13" s="647"/>
      <c r="V13" s="368"/>
      <c r="W13" s="369"/>
    </row>
    <row r="14" spans="1:28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</row>
    <row r="15" spans="1:28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28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4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56"/>
      <c r="H26" s="56">
        <f t="shared" si="5"/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02"/>
      <c r="C27" s="705" t="str">
        <f>C9</f>
        <v>du 2 au 8 avril</v>
      </c>
      <c r="D27" s="777" t="str">
        <f>D9</f>
        <v>du 9 au 15 avril</v>
      </c>
      <c r="E27" s="777" t="str">
        <f>E9</f>
        <v>du 16 au 22 avril</v>
      </c>
      <c r="F27" s="777" t="str">
        <f>F9</f>
        <v>du 23 au 29 avril</v>
      </c>
      <c r="G27" s="777"/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04"/>
      <c r="C28" s="715"/>
      <c r="D28" s="722"/>
      <c r="E28" s="722"/>
      <c r="F28" s="722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3"/>
      <c r="H49" s="53">
        <f t="shared" si="7"/>
        <v>0</v>
      </c>
      <c r="J49" s="806" t="s">
        <v>255</v>
      </c>
      <c r="K49" s="846"/>
      <c r="L49" s="846"/>
      <c r="M49" s="846"/>
      <c r="N49" s="846"/>
      <c r="O49" s="846"/>
      <c r="P49" s="803"/>
      <c r="Q49" s="804"/>
      <c r="R49" s="206"/>
      <c r="S49" s="806" t="s">
        <v>256</v>
      </c>
      <c r="T49" s="807"/>
      <c r="U49" s="807"/>
      <c r="V49" s="807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6"/>
      <c r="H50" s="56">
        <f t="shared" si="8"/>
        <v>0</v>
      </c>
      <c r="J50" s="847"/>
      <c r="K50" s="848"/>
      <c r="L50" s="848"/>
      <c r="M50" s="848"/>
      <c r="N50" s="848"/>
      <c r="O50" s="848"/>
      <c r="P50" s="805"/>
      <c r="Q50" s="722"/>
      <c r="R50" s="206"/>
      <c r="S50" s="808"/>
      <c r="T50" s="809"/>
      <c r="U50" s="809"/>
      <c r="V50" s="809"/>
      <c r="W50" s="592"/>
    </row>
    <row r="51" spans="1:23" ht="9.75" customHeight="1" x14ac:dyDescent="0.35">
      <c r="A51" s="780" t="s">
        <v>305</v>
      </c>
      <c r="B51" s="781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8"/>
      <c r="H51" s="58">
        <f t="shared" si="9"/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10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10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10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10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10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10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10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10"/>
        <v>0</v>
      </c>
      <c r="W66" s="813"/>
    </row>
  </sheetData>
  <mergeCells count="252">
    <mergeCell ref="J34:M34"/>
    <mergeCell ref="J35:M35"/>
    <mergeCell ref="J36:M36"/>
    <mergeCell ref="J37:M37"/>
    <mergeCell ref="J38:M38"/>
    <mergeCell ref="S44:V44"/>
    <mergeCell ref="S45:V45"/>
    <mergeCell ref="S40:U40"/>
    <mergeCell ref="S41:U41"/>
    <mergeCell ref="S42:U42"/>
    <mergeCell ref="N40:O40"/>
    <mergeCell ref="P40:Q40"/>
    <mergeCell ref="P44:Q44"/>
    <mergeCell ref="P45:Q45"/>
    <mergeCell ref="N41:O41"/>
    <mergeCell ref="S38:U38"/>
    <mergeCell ref="S39:U39"/>
    <mergeCell ref="J39:M39"/>
    <mergeCell ref="J40:M40"/>
    <mergeCell ref="J41:M41"/>
    <mergeCell ref="S43:U43"/>
    <mergeCell ref="N42:O42"/>
    <mergeCell ref="P41:Q41"/>
    <mergeCell ref="P43:Q43"/>
    <mergeCell ref="O1:O2"/>
    <mergeCell ref="H1:H2"/>
    <mergeCell ref="A6:B6"/>
    <mergeCell ref="P1:P2"/>
    <mergeCell ref="S2:W2"/>
    <mergeCell ref="K1:K2"/>
    <mergeCell ref="L1:L2"/>
    <mergeCell ref="M1:M2"/>
    <mergeCell ref="N1:N2"/>
    <mergeCell ref="Q3:Q4"/>
    <mergeCell ref="S4:W4"/>
    <mergeCell ref="A3:B3"/>
    <mergeCell ref="A1:B2"/>
    <mergeCell ref="C1:C2"/>
    <mergeCell ref="D1:D2"/>
    <mergeCell ref="E1:E2"/>
    <mergeCell ref="F1:F2"/>
    <mergeCell ref="G1:G2"/>
    <mergeCell ref="J3:J4"/>
    <mergeCell ref="J1:J2"/>
    <mergeCell ref="K3:K4"/>
    <mergeCell ref="J33:M33"/>
    <mergeCell ref="P5:P6"/>
    <mergeCell ref="Q5:Q6"/>
    <mergeCell ref="S5:U5"/>
    <mergeCell ref="A4:B4"/>
    <mergeCell ref="S6:U6"/>
    <mergeCell ref="A5:B5"/>
    <mergeCell ref="J7:J8"/>
    <mergeCell ref="K7:K8"/>
    <mergeCell ref="L7:L8"/>
    <mergeCell ref="M7:M8"/>
    <mergeCell ref="P3:P4"/>
    <mergeCell ref="J5:J6"/>
    <mergeCell ref="K5:K6"/>
    <mergeCell ref="L5:L6"/>
    <mergeCell ref="M5:M6"/>
    <mergeCell ref="N5:N6"/>
    <mergeCell ref="O5:O6"/>
    <mergeCell ref="L3:L4"/>
    <mergeCell ref="M3:M4"/>
    <mergeCell ref="N3:N4"/>
    <mergeCell ref="O3:O4"/>
    <mergeCell ref="S9:U9"/>
    <mergeCell ref="A8:B8"/>
    <mergeCell ref="S10:U10"/>
    <mergeCell ref="A7:B7"/>
    <mergeCell ref="J9:J10"/>
    <mergeCell ref="K9:K10"/>
    <mergeCell ref="L9:L10"/>
    <mergeCell ref="M9:M10"/>
    <mergeCell ref="N9:N10"/>
    <mergeCell ref="N7:N8"/>
    <mergeCell ref="O7:O8"/>
    <mergeCell ref="P7:P8"/>
    <mergeCell ref="Q7:Q8"/>
    <mergeCell ref="Q9:Q10"/>
    <mergeCell ref="S7:U7"/>
    <mergeCell ref="H9:H10"/>
    <mergeCell ref="A9:B10"/>
    <mergeCell ref="C9:C10"/>
    <mergeCell ref="D9:D10"/>
    <mergeCell ref="E9:E10"/>
    <mergeCell ref="F9:F10"/>
    <mergeCell ref="G9:G10"/>
    <mergeCell ref="O9:O10"/>
    <mergeCell ref="P9:P10"/>
    <mergeCell ref="S8:U8"/>
    <mergeCell ref="A13:B13"/>
    <mergeCell ref="S16:U16"/>
    <mergeCell ref="S17:U17"/>
    <mergeCell ref="S13:U13"/>
    <mergeCell ref="S14:U14"/>
    <mergeCell ref="A12:B12"/>
    <mergeCell ref="S15:U15"/>
    <mergeCell ref="P11:P12"/>
    <mergeCell ref="Q11:Q12"/>
    <mergeCell ref="S11:U11"/>
    <mergeCell ref="S12:U12"/>
    <mergeCell ref="J11:J12"/>
    <mergeCell ref="K11:K12"/>
    <mergeCell ref="L11:L12"/>
    <mergeCell ref="M11:M12"/>
    <mergeCell ref="N11:N12"/>
    <mergeCell ref="O11:O12"/>
    <mergeCell ref="S22:U22"/>
    <mergeCell ref="S23:U23"/>
    <mergeCell ref="S20:U20"/>
    <mergeCell ref="S21:U21"/>
    <mergeCell ref="A14:B14"/>
    <mergeCell ref="S18:U18"/>
    <mergeCell ref="S19:U19"/>
    <mergeCell ref="N19:O19"/>
    <mergeCell ref="N20:O20"/>
    <mergeCell ref="N21:O21"/>
    <mergeCell ref="N18:O18"/>
    <mergeCell ref="P18:Q18"/>
    <mergeCell ref="N22:O22"/>
    <mergeCell ref="N23:O23"/>
    <mergeCell ref="J19:M19"/>
    <mergeCell ref="J20:M20"/>
    <mergeCell ref="J21:M21"/>
    <mergeCell ref="J22:M22"/>
    <mergeCell ref="J23:M23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S24:U24"/>
    <mergeCell ref="S25:U25"/>
    <mergeCell ref="S26:U26"/>
    <mergeCell ref="S28:U28"/>
    <mergeCell ref="E27:E28"/>
    <mergeCell ref="F27:F28"/>
    <mergeCell ref="J24:M24"/>
    <mergeCell ref="J25:M25"/>
    <mergeCell ref="J26:M26"/>
    <mergeCell ref="J27:M27"/>
    <mergeCell ref="J28:M28"/>
    <mergeCell ref="N28:O28"/>
    <mergeCell ref="N24:O24"/>
    <mergeCell ref="N25:O25"/>
    <mergeCell ref="N26:O26"/>
    <mergeCell ref="N27:O27"/>
    <mergeCell ref="P28:Q28"/>
    <mergeCell ref="J31:M31"/>
    <mergeCell ref="J32:M32"/>
    <mergeCell ref="S49:V50"/>
    <mergeCell ref="W49:W50"/>
    <mergeCell ref="G27:G28"/>
    <mergeCell ref="A26:B26"/>
    <mergeCell ref="S32:V32"/>
    <mergeCell ref="A27:B28"/>
    <mergeCell ref="C27:C28"/>
    <mergeCell ref="D27:D28"/>
    <mergeCell ref="S29:U29"/>
    <mergeCell ref="S27:U27"/>
    <mergeCell ref="H27:H28"/>
    <mergeCell ref="J29:M29"/>
    <mergeCell ref="P31:Q31"/>
    <mergeCell ref="N29:O29"/>
    <mergeCell ref="N30:O30"/>
    <mergeCell ref="N31:O31"/>
    <mergeCell ref="J30:M30"/>
    <mergeCell ref="P29:Q29"/>
    <mergeCell ref="A36:B36"/>
    <mergeCell ref="A37:B37"/>
    <mergeCell ref="A38:B38"/>
    <mergeCell ref="P30:Q30"/>
    <mergeCell ref="V62:W62"/>
    <mergeCell ref="R60:S60"/>
    <mergeCell ref="T60:U60"/>
    <mergeCell ref="V61:W61"/>
    <mergeCell ref="V60:W60"/>
    <mergeCell ref="R59:S59"/>
    <mergeCell ref="T59:U59"/>
    <mergeCell ref="V59:W59"/>
    <mergeCell ref="S30:U30"/>
    <mergeCell ref="S31:U31"/>
    <mergeCell ref="S34:W34"/>
    <mergeCell ref="S35:U35"/>
    <mergeCell ref="S36:U36"/>
    <mergeCell ref="S37:U37"/>
    <mergeCell ref="V58:W58"/>
    <mergeCell ref="V66:W66"/>
    <mergeCell ref="A50:B50"/>
    <mergeCell ref="J65:M65"/>
    <mergeCell ref="N65:Q65"/>
    <mergeCell ref="R65:S65"/>
    <mergeCell ref="T65:U65"/>
    <mergeCell ref="V65:W65"/>
    <mergeCell ref="A51:B51"/>
    <mergeCell ref="R61:S61"/>
    <mergeCell ref="T61:U61"/>
    <mergeCell ref="J66:M66"/>
    <mergeCell ref="N66:Q66"/>
    <mergeCell ref="R64:S64"/>
    <mergeCell ref="T64:U64"/>
    <mergeCell ref="V64:W64"/>
    <mergeCell ref="J63:M63"/>
    <mergeCell ref="N63:Q63"/>
    <mergeCell ref="R63:S63"/>
    <mergeCell ref="T63:U63"/>
    <mergeCell ref="V63:W63"/>
    <mergeCell ref="J62:M62"/>
    <mergeCell ref="N62:Q62"/>
    <mergeCell ref="R62:S62"/>
    <mergeCell ref="T62:U62"/>
    <mergeCell ref="N32:O32"/>
    <mergeCell ref="P32:Q32"/>
    <mergeCell ref="N35:O35"/>
    <mergeCell ref="N36:O36"/>
    <mergeCell ref="N37:O37"/>
    <mergeCell ref="R66:S66"/>
    <mergeCell ref="T66:U66"/>
    <mergeCell ref="A49:B49"/>
    <mergeCell ref="J64:M64"/>
    <mergeCell ref="N64:Q64"/>
    <mergeCell ref="J61:M61"/>
    <mergeCell ref="N61:Q61"/>
    <mergeCell ref="J58:M58"/>
    <mergeCell ref="N58:Q58"/>
    <mergeCell ref="J60:M60"/>
    <mergeCell ref="N60:Q60"/>
    <mergeCell ref="P49:Q50"/>
    <mergeCell ref="J59:M59"/>
    <mergeCell ref="N59:Q59"/>
    <mergeCell ref="J49:O50"/>
    <mergeCell ref="J42:M42"/>
    <mergeCell ref="R58:S58"/>
    <mergeCell ref="T58:U58"/>
    <mergeCell ref="P42:Q42"/>
    <mergeCell ref="N38:O38"/>
    <mergeCell ref="N39:O39"/>
    <mergeCell ref="P35:Q35"/>
    <mergeCell ref="P36:Q36"/>
    <mergeCell ref="P37:Q37"/>
    <mergeCell ref="P38:Q38"/>
    <mergeCell ref="P39:Q39"/>
    <mergeCell ref="P33:Q33"/>
    <mergeCell ref="P34:Q34"/>
    <mergeCell ref="N33:O33"/>
    <mergeCell ref="N34:O34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  <ignoredErrors>
    <ignoredError sqref="Q7 Q9 Q1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43"/>
  <sheetViews>
    <sheetView showGridLines="0" showZeros="0" topLeftCell="A2" workbookViewId="0">
      <selection activeCell="B7" sqref="B7"/>
    </sheetView>
  </sheetViews>
  <sheetFormatPr baseColWidth="10" defaultColWidth="11.453125" defaultRowHeight="14.5" x14ac:dyDescent="0.35"/>
  <cols>
    <col min="1" max="1" width="9.81640625" customWidth="1"/>
    <col min="2" max="2" width="9.7265625" style="50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9" t="s">
        <v>281</v>
      </c>
      <c r="M2" s="170" t="s">
        <v>282</v>
      </c>
      <c r="N2" s="169" t="s">
        <v>283</v>
      </c>
      <c r="O2" s="171" t="s">
        <v>284</v>
      </c>
      <c r="P2" s="169" t="s">
        <v>285</v>
      </c>
      <c r="Q2" s="170" t="s">
        <v>286</v>
      </c>
      <c r="R2" s="171" t="s">
        <v>287</v>
      </c>
      <c r="S2" s="169" t="s">
        <v>288</v>
      </c>
      <c r="T2" s="170" t="s">
        <v>289</v>
      </c>
      <c r="U2" s="170" t="s">
        <v>286</v>
      </c>
      <c r="V2" s="764"/>
    </row>
    <row r="3" spans="1:22" ht="14.15" customHeight="1" x14ac:dyDescent="0.35">
      <c r="A3" s="172" t="s">
        <v>290</v>
      </c>
      <c r="B3" s="482" t="s">
        <v>435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511" t="s">
        <v>296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298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511" t="s">
        <v>306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512" t="s">
        <v>307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308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309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505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310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311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312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313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314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315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316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317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928" t="s">
        <v>318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319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928" t="s">
        <v>320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929" t="s">
        <v>321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322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323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3" t="s">
        <v>324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4" t="s">
        <v>325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3" t="s">
        <v>326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4" t="s">
        <v>327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3" t="s">
        <v>328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4" t="s">
        <v>329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3" t="s">
        <v>333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V1:V2"/>
    <mergeCell ref="P1:Q1"/>
    <mergeCell ref="R1:U1"/>
    <mergeCell ref="A1:B2"/>
    <mergeCell ref="C1:E1"/>
    <mergeCell ref="F1:H1"/>
    <mergeCell ref="I1:J1"/>
    <mergeCell ref="N1:O1"/>
  </mergeCells>
  <phoneticPr fontId="5" type="noConversion"/>
  <pageMargins left="0.5" right="0.5" top="0.8" bottom="0.5" header="0.3" footer="0.3"/>
  <pageSetup scale="85" fitToWidth="2" orientation="landscape" horizontalDpi="4294967292" verticalDpi="4294967292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66"/>
  <sheetViews>
    <sheetView showGridLines="0" showZeros="0" zoomScale="130" zoomScaleNormal="130" zoomScalePageLayoutView="150" workbookViewId="0">
      <selection activeCell="K9" sqref="K9:K10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0" width="5.7265625" style="37" customWidth="1"/>
    <col min="11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4" width="9.453125" style="467" hidden="1" customWidth="1"/>
    <col min="25" max="25" width="0" style="467" hidden="1" customWidth="1"/>
    <col min="26" max="28" width="5" style="457" hidden="1" customWidth="1"/>
    <col min="29" max="32" width="5" style="37" customWidth="1"/>
    <col min="33" max="16384" width="10.81640625" style="37"/>
  </cols>
  <sheetData>
    <row r="1" spans="1:28" ht="9.75" customHeight="1" x14ac:dyDescent="0.35">
      <c r="A1" s="701" t="s">
        <v>168</v>
      </c>
      <c r="B1" s="774"/>
      <c r="C1" s="705" t="s">
        <v>396</v>
      </c>
      <c r="D1" s="705" t="s">
        <v>397</v>
      </c>
      <c r="E1" s="705" t="s">
        <v>398</v>
      </c>
      <c r="F1" s="712" t="s">
        <v>399</v>
      </c>
      <c r="G1" s="705" t="s">
        <v>400</v>
      </c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69">
        <f>Année!D14</f>
        <v>2026</v>
      </c>
      <c r="Y1" s="469">
        <v>5</v>
      </c>
    </row>
    <row r="2" spans="1:28" ht="9.75" customHeight="1" x14ac:dyDescent="0.35">
      <c r="A2" s="703"/>
      <c r="B2" s="775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6</v>
      </c>
      <c r="Y2" s="466">
        <f>IF(ISBLANK($M$3),$M7,$M5)</f>
        <v>13</v>
      </c>
      <c r="Z2" s="466">
        <f>IF(ISBLANK($M$3),$M9,$M7)</f>
        <v>20</v>
      </c>
      <c r="AA2" s="466">
        <f>IF(ISBLANK($M$3),$M11,$M9)</f>
        <v>27</v>
      </c>
      <c r="AB2" s="466">
        <f>IF(ISBLANK($M$3),$M13,$M11)</f>
        <v>0</v>
      </c>
    </row>
    <row r="3" spans="1:28" ht="9.75" customHeight="1" x14ac:dyDescent="0.35">
      <c r="A3" s="716" t="s">
        <v>213</v>
      </c>
      <c r="B3" s="719"/>
      <c r="C3" s="38"/>
      <c r="D3" s="38"/>
      <c r="E3" s="404"/>
      <c r="F3" s="404"/>
      <c r="G3" s="404"/>
      <c r="H3" s="404">
        <f>SUM(C3:G3)</f>
        <v>0</v>
      </c>
      <c r="J3" s="709"/>
      <c r="K3" s="750"/>
      <c r="L3" s="750"/>
      <c r="M3" s="750"/>
      <c r="N3" s="750"/>
      <c r="O3" s="750">
        <v>1</v>
      </c>
      <c r="P3" s="749">
        <v>2</v>
      </c>
      <c r="Q3" s="849">
        <v>18</v>
      </c>
      <c r="R3" s="161"/>
      <c r="S3" s="402" t="s">
        <v>214</v>
      </c>
      <c r="T3" s="205"/>
      <c r="U3" s="205"/>
      <c r="V3" s="205"/>
      <c r="W3" s="418">
        <f>H8</f>
        <v>0</v>
      </c>
    </row>
    <row r="4" spans="1:28" ht="9.75" customHeight="1" x14ac:dyDescent="0.35">
      <c r="A4" s="707" t="s">
        <v>215</v>
      </c>
      <c r="B4" s="708"/>
      <c r="C4" s="39"/>
      <c r="D4" s="39"/>
      <c r="E4" s="405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735"/>
      <c r="P4" s="747"/>
      <c r="Q4" s="849"/>
      <c r="R4" s="161"/>
      <c r="S4" s="663" t="s">
        <v>216</v>
      </c>
      <c r="T4" s="664"/>
      <c r="U4" s="664"/>
      <c r="V4" s="664"/>
      <c r="W4" s="699"/>
    </row>
    <row r="5" spans="1:28" ht="9.75" customHeight="1" x14ac:dyDescent="0.35">
      <c r="A5" s="716" t="s">
        <v>28</v>
      </c>
      <c r="B5" s="708"/>
      <c r="C5" s="38"/>
      <c r="D5" s="38"/>
      <c r="E5" s="404"/>
      <c r="F5" s="404"/>
      <c r="G5" s="403"/>
      <c r="H5" s="404">
        <f>SUM(C5:G5)</f>
        <v>0</v>
      </c>
      <c r="J5" s="711">
        <f>P3+1</f>
        <v>3</v>
      </c>
      <c r="K5" s="693">
        <f t="shared" ref="K5:P5" si="0">J5+1</f>
        <v>4</v>
      </c>
      <c r="L5" s="693">
        <f t="shared" si="0"/>
        <v>5</v>
      </c>
      <c r="M5" s="693">
        <f t="shared" si="0"/>
        <v>6</v>
      </c>
      <c r="N5" s="693">
        <f t="shared" si="0"/>
        <v>7</v>
      </c>
      <c r="O5" s="693">
        <f t="shared" si="0"/>
        <v>8</v>
      </c>
      <c r="P5" s="737">
        <f t="shared" si="0"/>
        <v>9</v>
      </c>
      <c r="Q5" s="692">
        <v>19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</row>
    <row r="6" spans="1:28" ht="9.75" customHeight="1" x14ac:dyDescent="0.35">
      <c r="A6" s="707" t="s">
        <v>180</v>
      </c>
      <c r="B6" s="708"/>
      <c r="C6" s="39"/>
      <c r="D6" s="39"/>
      <c r="E6" s="405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57"/>
      <c r="S6" s="756"/>
      <c r="T6" s="757"/>
      <c r="U6" s="758"/>
      <c r="V6" s="366"/>
      <c r="W6" s="367"/>
    </row>
    <row r="7" spans="1:28" ht="9.75" customHeight="1" x14ac:dyDescent="0.35">
      <c r="A7" s="721" t="s">
        <v>219</v>
      </c>
      <c r="B7" s="722"/>
      <c r="C7" s="38"/>
      <c r="D7" s="38"/>
      <c r="E7" s="404"/>
      <c r="F7" s="404"/>
      <c r="G7" s="403"/>
      <c r="H7" s="404">
        <f>SUM(C7:G7)</f>
        <v>0</v>
      </c>
      <c r="J7" s="711">
        <f>P5+1</f>
        <v>10</v>
      </c>
      <c r="K7" s="693">
        <f t="shared" ref="K7:P7" si="1">J7+1</f>
        <v>11</v>
      </c>
      <c r="L7" s="693">
        <f t="shared" si="1"/>
        <v>12</v>
      </c>
      <c r="M7" s="693">
        <f t="shared" si="1"/>
        <v>13</v>
      </c>
      <c r="N7" s="693">
        <f t="shared" si="1"/>
        <v>14</v>
      </c>
      <c r="O7" s="693">
        <f t="shared" si="1"/>
        <v>15</v>
      </c>
      <c r="P7" s="737">
        <f t="shared" si="1"/>
        <v>16</v>
      </c>
      <c r="Q7" s="692">
        <v>20</v>
      </c>
      <c r="R7" s="206"/>
      <c r="S7" s="679"/>
      <c r="T7" s="646"/>
      <c r="U7" s="647"/>
      <c r="V7" s="368"/>
      <c r="W7" s="369"/>
    </row>
    <row r="8" spans="1:28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0"/>
      <c r="G8" s="41">
        <f>SUM(G3:G7)</f>
        <v>0</v>
      </c>
      <c r="H8" s="40">
        <f>SUM(H3:H7)</f>
        <v>0</v>
      </c>
      <c r="J8" s="711"/>
      <c r="K8" s="693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</row>
    <row r="9" spans="1:28" ht="9.75" customHeight="1" x14ac:dyDescent="0.35">
      <c r="A9" s="701" t="s">
        <v>186</v>
      </c>
      <c r="B9" s="774"/>
      <c r="C9" s="777" t="str">
        <f>C1</f>
        <v>du 30 avril au 6 mai</v>
      </c>
      <c r="D9" s="777" t="str">
        <f>D1</f>
        <v>du 7 au 13 mai</v>
      </c>
      <c r="E9" s="777" t="str">
        <f>E1</f>
        <v>du 14 au 20 mai</v>
      </c>
      <c r="F9" s="712" t="str">
        <f>F1</f>
        <v>du 21 au 27 mai</v>
      </c>
      <c r="G9" s="777" t="str">
        <f>G1</f>
        <v>du 28 mai au 3 juin</v>
      </c>
      <c r="H9" s="725" t="s">
        <v>52</v>
      </c>
      <c r="J9" s="711">
        <f>P7+1</f>
        <v>17</v>
      </c>
      <c r="K9" s="932">
        <f t="shared" ref="K9:P9" si="2">J9+1</f>
        <v>18</v>
      </c>
      <c r="L9" s="693">
        <f t="shared" si="2"/>
        <v>19</v>
      </c>
      <c r="M9" s="693">
        <f t="shared" si="2"/>
        <v>20</v>
      </c>
      <c r="N9" s="693">
        <f t="shared" si="2"/>
        <v>21</v>
      </c>
      <c r="O9" s="693">
        <f t="shared" si="2"/>
        <v>22</v>
      </c>
      <c r="P9" s="737">
        <f t="shared" si="2"/>
        <v>23</v>
      </c>
      <c r="Q9" s="692">
        <v>21</v>
      </c>
      <c r="R9" s="161"/>
      <c r="S9" s="679"/>
      <c r="T9" s="646"/>
      <c r="U9" s="647"/>
      <c r="V9" s="368"/>
      <c r="W9" s="369"/>
    </row>
    <row r="10" spans="1:28" ht="9.75" customHeight="1" x14ac:dyDescent="0.35">
      <c r="A10" s="703"/>
      <c r="B10" s="775"/>
      <c r="C10" s="722"/>
      <c r="D10" s="722"/>
      <c r="E10" s="722"/>
      <c r="F10" s="713"/>
      <c r="G10" s="722"/>
      <c r="H10" s="706"/>
      <c r="J10" s="711"/>
      <c r="K10" s="932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</row>
    <row r="11" spans="1:28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 t="shared" ref="H11:H25" si="3">SUM(C11:G11)</f>
        <v>0</v>
      </c>
      <c r="J11" s="710" t="s">
        <v>222</v>
      </c>
      <c r="K11" s="735">
        <v>25</v>
      </c>
      <c r="L11" s="735">
        <v>26</v>
      </c>
      <c r="M11" s="735">
        <v>27</v>
      </c>
      <c r="N11" s="735">
        <v>28</v>
      </c>
      <c r="O11" s="735">
        <v>29</v>
      </c>
      <c r="P11" s="747">
        <v>30</v>
      </c>
      <c r="Q11" s="692">
        <v>22</v>
      </c>
      <c r="R11" s="161"/>
      <c r="S11" s="679"/>
      <c r="T11" s="646"/>
      <c r="U11" s="647"/>
      <c r="V11" s="368"/>
      <c r="W11" s="369"/>
    </row>
    <row r="12" spans="1:28" ht="9.75" customHeight="1" x14ac:dyDescent="0.35">
      <c r="A12" s="707" t="s">
        <v>190</v>
      </c>
      <c r="B12" s="708"/>
      <c r="C12" s="39"/>
      <c r="D12" s="405"/>
      <c r="E12" s="39"/>
      <c r="F12" s="39"/>
      <c r="G12" s="377"/>
      <c r="H12" s="378">
        <f t="shared" si="3"/>
        <v>0</v>
      </c>
      <c r="J12" s="740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</row>
    <row r="13" spans="1:28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 t="shared" si="3"/>
        <v>0</v>
      </c>
      <c r="J13" s="161"/>
      <c r="K13" s="161"/>
      <c r="L13" s="161"/>
      <c r="M13" s="161"/>
      <c r="N13" s="161"/>
      <c r="O13" s="161"/>
      <c r="P13" s="161"/>
      <c r="Q13" s="161"/>
      <c r="R13" s="161"/>
      <c r="S13" s="679"/>
      <c r="T13" s="646"/>
      <c r="U13" s="647"/>
      <c r="V13" s="368"/>
      <c r="W13" s="369"/>
    </row>
    <row r="14" spans="1:28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 t="shared" si="3"/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</row>
    <row r="15" spans="1:28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si="3"/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28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3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3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3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3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3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3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3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3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3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 t="shared" si="3"/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56"/>
      <c r="G26" s="415">
        <f>SUM(G11:G25)</f>
        <v>0</v>
      </c>
      <c r="H26" s="56">
        <f>SUM(H11:H25)</f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74"/>
      <c r="C27" s="777" t="str">
        <f>C9</f>
        <v>du 30 avril au 6 mai</v>
      </c>
      <c r="D27" s="777" t="str">
        <f>D9</f>
        <v>du 7 au 13 mai</v>
      </c>
      <c r="E27" s="777" t="str">
        <f>E9</f>
        <v>du 14 au 20 mai</v>
      </c>
      <c r="F27" s="712" t="str">
        <f>F1</f>
        <v>du 21 au 27 mai</v>
      </c>
      <c r="G27" s="777" t="str">
        <f>G9</f>
        <v>du 28 mai au 3 juin</v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75"/>
      <c r="C28" s="722"/>
      <c r="D28" s="722"/>
      <c r="E28" s="722"/>
      <c r="F28" s="713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 t="shared" ref="H29:H48" si="4"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 t="shared" si="4"/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 t="shared" si="4"/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 t="shared" si="4"/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si="4"/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4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4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4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4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4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 t="shared" si="4"/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 t="shared" si="4"/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 t="shared" si="4"/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4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4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4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4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4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4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4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3"/>
      <c r="G49" s="54">
        <f>SUM(G29:G48)</f>
        <v>0</v>
      </c>
      <c r="H49" s="53">
        <f>SUM(H29:H48)</f>
        <v>0</v>
      </c>
      <c r="J49" s="806" t="s">
        <v>255</v>
      </c>
      <c r="K49" s="846"/>
      <c r="L49" s="846"/>
      <c r="M49" s="846"/>
      <c r="N49" s="846"/>
      <c r="O49" s="846"/>
      <c r="P49" s="803"/>
      <c r="Q49" s="804"/>
      <c r="R49" s="206"/>
      <c r="S49" s="806" t="s">
        <v>256</v>
      </c>
      <c r="T49" s="807"/>
      <c r="U49" s="807"/>
      <c r="V49" s="807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6"/>
      <c r="G50" s="57">
        <f>G26+G49</f>
        <v>0</v>
      </c>
      <c r="H50" s="56">
        <f>H26+H49</f>
        <v>0</v>
      </c>
      <c r="J50" s="847"/>
      <c r="K50" s="848"/>
      <c r="L50" s="848"/>
      <c r="M50" s="848"/>
      <c r="N50" s="848"/>
      <c r="O50" s="848"/>
      <c r="P50" s="805"/>
      <c r="Q50" s="722"/>
      <c r="R50" s="206"/>
      <c r="S50" s="808"/>
      <c r="T50" s="809"/>
      <c r="U50" s="809"/>
      <c r="V50" s="809"/>
      <c r="W50" s="592"/>
    </row>
    <row r="51" spans="1:23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8"/>
      <c r="G51" s="59">
        <f>G8-G50</f>
        <v>0</v>
      </c>
      <c r="H51" s="58">
        <f>H8-H50</f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5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5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5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5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5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5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5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5"/>
        <v>0</v>
      </c>
      <c r="W66" s="813"/>
    </row>
  </sheetData>
  <mergeCells count="252">
    <mergeCell ref="J24:M24"/>
    <mergeCell ref="J25:M25"/>
    <mergeCell ref="J26:M26"/>
    <mergeCell ref="J27:M27"/>
    <mergeCell ref="J28:M28"/>
    <mergeCell ref="V66:W66"/>
    <mergeCell ref="T63:U63"/>
    <mergeCell ref="V63:W63"/>
    <mergeCell ref="R66:S66"/>
    <mergeCell ref="R63:S63"/>
    <mergeCell ref="S24:U24"/>
    <mergeCell ref="S25:U25"/>
    <mergeCell ref="S26:U26"/>
    <mergeCell ref="S34:W34"/>
    <mergeCell ref="S35:U35"/>
    <mergeCell ref="S36:U36"/>
    <mergeCell ref="S37:U37"/>
    <mergeCell ref="S38:U38"/>
    <mergeCell ref="S39:U39"/>
    <mergeCell ref="S27:U27"/>
    <mergeCell ref="S28:U28"/>
    <mergeCell ref="S29:U29"/>
    <mergeCell ref="V60:W60"/>
    <mergeCell ref="S30:U30"/>
    <mergeCell ref="S31:U31"/>
    <mergeCell ref="S32:V32"/>
    <mergeCell ref="S49:V50"/>
    <mergeCell ref="W49:W50"/>
    <mergeCell ref="V58:W58"/>
    <mergeCell ref="S44:V44"/>
    <mergeCell ref="S45:V45"/>
    <mergeCell ref="S40:U40"/>
    <mergeCell ref="S5:U5"/>
    <mergeCell ref="S6:U6"/>
    <mergeCell ref="S22:U22"/>
    <mergeCell ref="S42:U42"/>
    <mergeCell ref="S43:U43"/>
    <mergeCell ref="S7:U7"/>
    <mergeCell ref="S8:U8"/>
    <mergeCell ref="K11:K12"/>
    <mergeCell ref="L11:L12"/>
    <mergeCell ref="M11:M12"/>
    <mergeCell ref="N11:N12"/>
    <mergeCell ref="J7:J8"/>
    <mergeCell ref="J21:M21"/>
    <mergeCell ref="J22:M22"/>
    <mergeCell ref="J9:J10"/>
    <mergeCell ref="S9:U9"/>
    <mergeCell ref="S10:U10"/>
    <mergeCell ref="K9:K10"/>
    <mergeCell ref="L9:L10"/>
    <mergeCell ref="M9:M10"/>
    <mergeCell ref="N9:N10"/>
    <mergeCell ref="O9:O10"/>
    <mergeCell ref="P9:P10"/>
    <mergeCell ref="Q9:Q10"/>
    <mergeCell ref="O5:O6"/>
    <mergeCell ref="P7:P8"/>
    <mergeCell ref="M5:M6"/>
    <mergeCell ref="N5:N6"/>
    <mergeCell ref="Q7:Q8"/>
    <mergeCell ref="K7:K8"/>
    <mergeCell ref="L7:L8"/>
    <mergeCell ref="M7:M8"/>
    <mergeCell ref="N7:N8"/>
    <mergeCell ref="O7:O8"/>
    <mergeCell ref="P5:P6"/>
    <mergeCell ref="Q5:Q6"/>
    <mergeCell ref="S2:W2"/>
    <mergeCell ref="J3:J4"/>
    <mergeCell ref="S4:W4"/>
    <mergeCell ref="O3:O4"/>
    <mergeCell ref="P1:P2"/>
    <mergeCell ref="K1:K2"/>
    <mergeCell ref="L1:L2"/>
    <mergeCell ref="M1:M2"/>
    <mergeCell ref="M3:M4"/>
    <mergeCell ref="N3:N4"/>
    <mergeCell ref="N1:N2"/>
    <mergeCell ref="O1:O2"/>
    <mergeCell ref="P3:P4"/>
    <mergeCell ref="Q3:Q4"/>
    <mergeCell ref="K3:K4"/>
    <mergeCell ref="A1:B2"/>
    <mergeCell ref="C1:C2"/>
    <mergeCell ref="D1:D2"/>
    <mergeCell ref="E1:E2"/>
    <mergeCell ref="G1:G2"/>
    <mergeCell ref="A4:B4"/>
    <mergeCell ref="A3:B3"/>
    <mergeCell ref="K5:K6"/>
    <mergeCell ref="L5:L6"/>
    <mergeCell ref="L3:L4"/>
    <mergeCell ref="J5:J6"/>
    <mergeCell ref="A6:B6"/>
    <mergeCell ref="A5:B5"/>
    <mergeCell ref="H1:H2"/>
    <mergeCell ref="J1:J2"/>
    <mergeCell ref="F1:F2"/>
    <mergeCell ref="A8:B8"/>
    <mergeCell ref="A7:B7"/>
    <mergeCell ref="H9:H10"/>
    <mergeCell ref="A9:B10"/>
    <mergeCell ref="C9:C10"/>
    <mergeCell ref="D9:D10"/>
    <mergeCell ref="E9:E10"/>
    <mergeCell ref="G9:G10"/>
    <mergeCell ref="A12:B12"/>
    <mergeCell ref="F9:F10"/>
    <mergeCell ref="A14:B14"/>
    <mergeCell ref="N19:O19"/>
    <mergeCell ref="P19:Q19"/>
    <mergeCell ref="A13:B13"/>
    <mergeCell ref="S16:U16"/>
    <mergeCell ref="S17:U17"/>
    <mergeCell ref="S18:U18"/>
    <mergeCell ref="S19:U19"/>
    <mergeCell ref="J19:M19"/>
    <mergeCell ref="J23:M23"/>
    <mergeCell ref="N20:O20"/>
    <mergeCell ref="N21:O21"/>
    <mergeCell ref="P20:Q20"/>
    <mergeCell ref="P21:Q21"/>
    <mergeCell ref="P23:Q23"/>
    <mergeCell ref="S11:U11"/>
    <mergeCell ref="S12:U12"/>
    <mergeCell ref="S13:U13"/>
    <mergeCell ref="S14:U14"/>
    <mergeCell ref="S15:U15"/>
    <mergeCell ref="S20:U20"/>
    <mergeCell ref="S21:U21"/>
    <mergeCell ref="N18:O18"/>
    <mergeCell ref="P18:Q18"/>
    <mergeCell ref="N23:O23"/>
    <mergeCell ref="P22:Q22"/>
    <mergeCell ref="O11:O12"/>
    <mergeCell ref="J11:J12"/>
    <mergeCell ref="P11:P12"/>
    <mergeCell ref="Q11:Q12"/>
    <mergeCell ref="S23:U23"/>
    <mergeCell ref="N22:O22"/>
    <mergeCell ref="J20:M20"/>
    <mergeCell ref="H27:H28"/>
    <mergeCell ref="A26:B26"/>
    <mergeCell ref="N32:O32"/>
    <mergeCell ref="A27:B28"/>
    <mergeCell ref="C27:C28"/>
    <mergeCell ref="D27:D28"/>
    <mergeCell ref="E27:E28"/>
    <mergeCell ref="G27:G28"/>
    <mergeCell ref="N29:O29"/>
    <mergeCell ref="N26:O26"/>
    <mergeCell ref="N27:O27"/>
    <mergeCell ref="J29:M29"/>
    <mergeCell ref="N28:O28"/>
    <mergeCell ref="J30:M30"/>
    <mergeCell ref="J31:M31"/>
    <mergeCell ref="N31:O31"/>
    <mergeCell ref="F27:F28"/>
    <mergeCell ref="N37:O37"/>
    <mergeCell ref="N38:O38"/>
    <mergeCell ref="P37:Q37"/>
    <mergeCell ref="P38:Q38"/>
    <mergeCell ref="P30:Q30"/>
    <mergeCell ref="P31:Q31"/>
    <mergeCell ref="P34:Q34"/>
    <mergeCell ref="P35:Q35"/>
    <mergeCell ref="P36:Q36"/>
    <mergeCell ref="N35:O35"/>
    <mergeCell ref="P28:Q28"/>
    <mergeCell ref="P44:Q44"/>
    <mergeCell ref="P45:Q45"/>
    <mergeCell ref="N24:O24"/>
    <mergeCell ref="N25:O25"/>
    <mergeCell ref="P24:Q24"/>
    <mergeCell ref="P25:Q25"/>
    <mergeCell ref="P29:Q29"/>
    <mergeCell ref="P26:Q26"/>
    <mergeCell ref="P27:Q27"/>
    <mergeCell ref="N41:O41"/>
    <mergeCell ref="N42:O42"/>
    <mergeCell ref="P43:Q43"/>
    <mergeCell ref="P39:Q39"/>
    <mergeCell ref="P40:Q40"/>
    <mergeCell ref="P41:Q41"/>
    <mergeCell ref="P42:Q42"/>
    <mergeCell ref="N40:O40"/>
    <mergeCell ref="N36:O36"/>
    <mergeCell ref="N33:O33"/>
    <mergeCell ref="N34:O34"/>
    <mergeCell ref="P32:Q32"/>
    <mergeCell ref="P33:Q33"/>
    <mergeCell ref="N30:O30"/>
    <mergeCell ref="A36:B36"/>
    <mergeCell ref="A37:B37"/>
    <mergeCell ref="J32:M32"/>
    <mergeCell ref="J33:M33"/>
    <mergeCell ref="J34:M34"/>
    <mergeCell ref="J35:M35"/>
    <mergeCell ref="J36:M36"/>
    <mergeCell ref="J37:M37"/>
    <mergeCell ref="A38:B38"/>
    <mergeCell ref="T64:U64"/>
    <mergeCell ref="R60:S60"/>
    <mergeCell ref="R61:S61"/>
    <mergeCell ref="J61:M61"/>
    <mergeCell ref="N61:Q61"/>
    <mergeCell ref="T58:U58"/>
    <mergeCell ref="J41:M41"/>
    <mergeCell ref="J42:M42"/>
    <mergeCell ref="J38:M38"/>
    <mergeCell ref="J39:M39"/>
    <mergeCell ref="J40:M40"/>
    <mergeCell ref="S41:U41"/>
    <mergeCell ref="N39:O39"/>
    <mergeCell ref="V64:W64"/>
    <mergeCell ref="J60:M60"/>
    <mergeCell ref="T66:U66"/>
    <mergeCell ref="N58:Q58"/>
    <mergeCell ref="R58:S58"/>
    <mergeCell ref="J58:M58"/>
    <mergeCell ref="T65:U65"/>
    <mergeCell ref="V65:W65"/>
    <mergeCell ref="J59:M59"/>
    <mergeCell ref="N59:Q59"/>
    <mergeCell ref="R59:S59"/>
    <mergeCell ref="T59:U59"/>
    <mergeCell ref="V59:W59"/>
    <mergeCell ref="T61:U61"/>
    <mergeCell ref="V61:W61"/>
    <mergeCell ref="J62:M62"/>
    <mergeCell ref="N62:Q62"/>
    <mergeCell ref="R62:S62"/>
    <mergeCell ref="T62:U62"/>
    <mergeCell ref="V62:W62"/>
    <mergeCell ref="R65:S65"/>
    <mergeCell ref="N60:Q60"/>
    <mergeCell ref="T60:U60"/>
    <mergeCell ref="R64:S64"/>
    <mergeCell ref="A50:B50"/>
    <mergeCell ref="A49:B49"/>
    <mergeCell ref="J64:M64"/>
    <mergeCell ref="N64:Q64"/>
    <mergeCell ref="J49:O50"/>
    <mergeCell ref="P49:Q50"/>
    <mergeCell ref="J65:M65"/>
    <mergeCell ref="N65:Q65"/>
    <mergeCell ref="J66:M66"/>
    <mergeCell ref="J63:M63"/>
    <mergeCell ref="N63:Q63"/>
    <mergeCell ref="N66:Q66"/>
    <mergeCell ref="A51:B51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3"/>
  <sheetViews>
    <sheetView showGridLines="0" showZeros="0" topLeftCell="A21" workbookViewId="0">
      <selection activeCell="A42" sqref="A42:B42"/>
    </sheetView>
  </sheetViews>
  <sheetFormatPr baseColWidth="10" defaultColWidth="11.453125" defaultRowHeight="14.5" x14ac:dyDescent="0.35"/>
  <cols>
    <col min="1" max="1" width="9.81640625" customWidth="1"/>
    <col min="2" max="2" width="9.45312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8" t="s">
        <v>269</v>
      </c>
      <c r="M1" s="64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5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436</v>
      </c>
      <c r="C3" s="22"/>
      <c r="D3" s="21"/>
      <c r="E3" s="2"/>
      <c r="F3" s="22"/>
      <c r="G3" s="21"/>
      <c r="H3" s="2"/>
      <c r="I3" s="21"/>
      <c r="J3" s="2"/>
      <c r="K3" s="2"/>
      <c r="L3" s="2"/>
      <c r="M3" s="162"/>
      <c r="N3" s="173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336</v>
      </c>
      <c r="C4" s="26"/>
      <c r="D4" s="25"/>
      <c r="E4" s="1"/>
      <c r="F4" s="26"/>
      <c r="G4" s="25"/>
      <c r="H4" s="1"/>
      <c r="I4" s="25"/>
      <c r="J4" s="1"/>
      <c r="K4" s="1"/>
      <c r="L4" s="1"/>
      <c r="M4" s="25"/>
      <c r="N4" s="174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331</v>
      </c>
      <c r="C5" s="22"/>
      <c r="D5" s="21"/>
      <c r="E5" s="2"/>
      <c r="F5" s="22"/>
      <c r="G5" s="21"/>
      <c r="H5" s="2"/>
      <c r="I5" s="21"/>
      <c r="J5" s="2"/>
      <c r="K5" s="2"/>
      <c r="L5" s="2"/>
      <c r="M5" s="21"/>
      <c r="N5" s="175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296</v>
      </c>
      <c r="C6" s="26"/>
      <c r="D6" s="25"/>
      <c r="E6" s="1"/>
      <c r="F6" s="26"/>
      <c r="G6" s="25"/>
      <c r="H6" s="1"/>
      <c r="I6" s="25"/>
      <c r="J6" s="1"/>
      <c r="K6" s="1"/>
      <c r="L6" s="1"/>
      <c r="M6" s="25"/>
      <c r="N6" s="174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298</v>
      </c>
      <c r="C7" s="22"/>
      <c r="D7" s="21"/>
      <c r="E7" s="2"/>
      <c r="F7" s="22"/>
      <c r="G7" s="21"/>
      <c r="H7" s="2"/>
      <c r="I7" s="21"/>
      <c r="J7" s="2"/>
      <c r="K7" s="2"/>
      <c r="L7" s="2"/>
      <c r="M7" s="21"/>
      <c r="N7" s="175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306</v>
      </c>
      <c r="C8" s="26"/>
      <c r="D8" s="25"/>
      <c r="E8" s="1"/>
      <c r="F8" s="26"/>
      <c r="G8" s="25"/>
      <c r="H8" s="1"/>
      <c r="I8" s="25"/>
      <c r="J8" s="1"/>
      <c r="K8" s="1"/>
      <c r="L8" s="1"/>
      <c r="M8" s="25"/>
      <c r="N8" s="174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307</v>
      </c>
      <c r="C9" s="22"/>
      <c r="D9" s="21"/>
      <c r="E9" s="2"/>
      <c r="F9" s="22"/>
      <c r="G9" s="21"/>
      <c r="H9" s="2"/>
      <c r="I9" s="21"/>
      <c r="J9" s="2"/>
      <c r="K9" s="2"/>
      <c r="L9" s="2"/>
      <c r="M9" s="21"/>
      <c r="N9" s="175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3">
        <f t="shared" ref="C10:U10" si="1">SUM(C3:C9)</f>
        <v>0</v>
      </c>
      <c r="D10" s="231">
        <f t="shared" si="1"/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2">
        <f t="shared" si="1"/>
        <v>0</v>
      </c>
      <c r="M10" s="231">
        <f t="shared" si="1"/>
        <v>0</v>
      </c>
      <c r="N10" s="238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308</v>
      </c>
      <c r="C11" s="22"/>
      <c r="D11" s="21"/>
      <c r="E11" s="2"/>
      <c r="F11" s="22"/>
      <c r="G11" s="21"/>
      <c r="H11" s="2"/>
      <c r="I11" s="21"/>
      <c r="J11" s="2"/>
      <c r="K11" s="2"/>
      <c r="L11" s="2"/>
      <c r="M11" s="21"/>
      <c r="N11" s="175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309</v>
      </c>
      <c r="C12" s="26"/>
      <c r="D12" s="25"/>
      <c r="E12" s="1"/>
      <c r="F12" s="26"/>
      <c r="G12" s="25"/>
      <c r="H12" s="1"/>
      <c r="I12" s="25"/>
      <c r="J12" s="1"/>
      <c r="K12" s="1"/>
      <c r="L12" s="1"/>
      <c r="M12" s="25"/>
      <c r="N12" s="174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310</v>
      </c>
      <c r="C13" s="22"/>
      <c r="D13" s="21"/>
      <c r="E13" s="2"/>
      <c r="F13" s="22"/>
      <c r="G13" s="21"/>
      <c r="H13" s="2"/>
      <c r="I13" s="21"/>
      <c r="J13" s="2"/>
      <c r="K13" s="2"/>
      <c r="L13" s="2"/>
      <c r="M13" s="21"/>
      <c r="N13" s="175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311</v>
      </c>
      <c r="C14" s="26"/>
      <c r="D14" s="25"/>
      <c r="E14" s="1"/>
      <c r="F14" s="26"/>
      <c r="G14" s="25"/>
      <c r="H14" s="1"/>
      <c r="I14" s="25"/>
      <c r="J14" s="1"/>
      <c r="K14" s="1"/>
      <c r="L14" s="1"/>
      <c r="M14" s="25"/>
      <c r="N14" s="174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312</v>
      </c>
      <c r="C15" s="22"/>
      <c r="D15" s="21"/>
      <c r="E15" s="2"/>
      <c r="F15" s="22"/>
      <c r="G15" s="21"/>
      <c r="H15" s="2"/>
      <c r="I15" s="21"/>
      <c r="J15" s="2"/>
      <c r="K15" s="2"/>
      <c r="L15" s="2"/>
      <c r="M15" s="21"/>
      <c r="N15" s="175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313</v>
      </c>
      <c r="C16" s="26"/>
      <c r="D16" s="25"/>
      <c r="E16" s="1"/>
      <c r="F16" s="26"/>
      <c r="G16" s="25"/>
      <c r="H16" s="1"/>
      <c r="I16" s="25"/>
      <c r="J16" s="1"/>
      <c r="K16" s="1"/>
      <c r="L16" s="1"/>
      <c r="M16" s="25"/>
      <c r="N16" s="174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314</v>
      </c>
      <c r="C17" s="22"/>
      <c r="D17" s="21"/>
      <c r="E17" s="2"/>
      <c r="F17" s="22"/>
      <c r="G17" s="21"/>
      <c r="H17" s="2"/>
      <c r="I17" s="21"/>
      <c r="J17" s="2"/>
      <c r="K17" s="2"/>
      <c r="L17" s="2"/>
      <c r="M17" s="21"/>
      <c r="N17" s="175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3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2">
        <f t="shared" si="2"/>
        <v>0</v>
      </c>
      <c r="M18" s="231">
        <f t="shared" si="2"/>
        <v>0</v>
      </c>
      <c r="N18" s="238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315</v>
      </c>
      <c r="C19" s="22"/>
      <c r="D19" s="21"/>
      <c r="E19" s="2"/>
      <c r="F19" s="22"/>
      <c r="G19" s="21"/>
      <c r="H19" s="2"/>
      <c r="I19" s="21"/>
      <c r="J19" s="2"/>
      <c r="K19" s="2"/>
      <c r="L19" s="2"/>
      <c r="M19" s="21"/>
      <c r="N19" s="175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316</v>
      </c>
      <c r="C20" s="26"/>
      <c r="D20" s="25"/>
      <c r="E20" s="1"/>
      <c r="F20" s="26"/>
      <c r="G20" s="25"/>
      <c r="H20" s="1"/>
      <c r="I20" s="25"/>
      <c r="J20" s="1"/>
      <c r="K20" s="1"/>
      <c r="L20" s="1"/>
      <c r="M20" s="25"/>
      <c r="N20" s="174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317</v>
      </c>
      <c r="C21" s="22"/>
      <c r="D21" s="21"/>
      <c r="E21" s="2"/>
      <c r="F21" s="22"/>
      <c r="G21" s="21"/>
      <c r="H21" s="2"/>
      <c r="I21" s="21"/>
      <c r="J21" s="2"/>
      <c r="K21" s="2"/>
      <c r="L21" s="2"/>
      <c r="M21" s="21"/>
      <c r="N21" s="175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318</v>
      </c>
      <c r="C22" s="26"/>
      <c r="D22" s="25"/>
      <c r="E22" s="1"/>
      <c r="F22" s="26"/>
      <c r="G22" s="25"/>
      <c r="H22" s="1"/>
      <c r="I22" s="25"/>
      <c r="J22" s="1"/>
      <c r="K22" s="1"/>
      <c r="L22" s="1"/>
      <c r="M22" s="25"/>
      <c r="N22" s="174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512" t="s">
        <v>319</v>
      </c>
      <c r="C23" s="22"/>
      <c r="D23" s="21"/>
      <c r="E23" s="2"/>
      <c r="F23" s="22"/>
      <c r="G23" s="21"/>
      <c r="H23" s="2"/>
      <c r="I23" s="21"/>
      <c r="J23" s="2"/>
      <c r="K23" s="2"/>
      <c r="L23" s="2"/>
      <c r="M23" s="21"/>
      <c r="N23" s="175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320</v>
      </c>
      <c r="C24" s="26"/>
      <c r="D24" s="25"/>
      <c r="E24" s="1"/>
      <c r="F24" s="26"/>
      <c r="G24" s="25"/>
      <c r="H24" s="1"/>
      <c r="I24" s="25"/>
      <c r="J24" s="1"/>
      <c r="K24" s="1"/>
      <c r="L24" s="1"/>
      <c r="M24" s="25"/>
      <c r="N24" s="174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321</v>
      </c>
      <c r="C25" s="22"/>
      <c r="D25" s="21"/>
      <c r="E25" s="2"/>
      <c r="F25" s="22"/>
      <c r="G25" s="21"/>
      <c r="H25" s="2"/>
      <c r="I25" s="21"/>
      <c r="J25" s="2"/>
      <c r="K25" s="2"/>
      <c r="L25" s="2"/>
      <c r="M25" s="21"/>
      <c r="N25" s="175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3">
        <f t="shared" ref="C26:I26" si="3">SUM(C19:C25)</f>
        <v>0</v>
      </c>
      <c r="D26" s="233">
        <f t="shared" si="3"/>
        <v>0</v>
      </c>
      <c r="E26" s="233">
        <f t="shared" si="3"/>
        <v>0</v>
      </c>
      <c r="F26" s="233">
        <f t="shared" si="3"/>
        <v>0</v>
      </c>
      <c r="G26" s="233">
        <f t="shared" si="3"/>
        <v>0</v>
      </c>
      <c r="H26" s="233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2">
        <f t="shared" si="4"/>
        <v>0</v>
      </c>
      <c r="M26" s="231">
        <f t="shared" si="4"/>
        <v>0</v>
      </c>
      <c r="N26" s="238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2" t="s">
        <v>322</v>
      </c>
      <c r="C27" s="22"/>
      <c r="D27" s="21"/>
      <c r="E27" s="2"/>
      <c r="F27" s="22"/>
      <c r="G27" s="21"/>
      <c r="H27" s="2"/>
      <c r="I27" s="21"/>
      <c r="J27" s="2"/>
      <c r="K27" s="2"/>
      <c r="L27" s="2"/>
      <c r="M27" s="21"/>
      <c r="N27" s="175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5" t="s">
        <v>323</v>
      </c>
      <c r="C28" s="26"/>
      <c r="D28" s="25"/>
      <c r="E28" s="1"/>
      <c r="F28" s="26"/>
      <c r="G28" s="25"/>
      <c r="H28" s="1"/>
      <c r="I28" s="25"/>
      <c r="J28" s="1"/>
      <c r="K28" s="1"/>
      <c r="L28" s="1"/>
      <c r="M28" s="25"/>
      <c r="N28" s="174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2" t="s">
        <v>324</v>
      </c>
      <c r="C29" s="22"/>
      <c r="D29" s="21"/>
      <c r="E29" s="2"/>
      <c r="F29" s="22"/>
      <c r="G29" s="21"/>
      <c r="H29" s="2"/>
      <c r="I29" s="21"/>
      <c r="J29" s="2"/>
      <c r="K29" s="2"/>
      <c r="L29" s="2"/>
      <c r="M29" s="21"/>
      <c r="N29" s="175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5" t="s">
        <v>325</v>
      </c>
      <c r="C30" s="26"/>
      <c r="D30" s="25"/>
      <c r="E30" s="1"/>
      <c r="F30" s="26"/>
      <c r="G30" s="25"/>
      <c r="H30" s="1"/>
      <c r="I30" s="25"/>
      <c r="J30" s="1"/>
      <c r="K30" s="1"/>
      <c r="L30" s="1"/>
      <c r="M30" s="25"/>
      <c r="N30" s="174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2" t="s">
        <v>326</v>
      </c>
      <c r="C31" s="22"/>
      <c r="D31" s="21"/>
      <c r="E31" s="2"/>
      <c r="F31" s="22"/>
      <c r="G31" s="21"/>
      <c r="H31" s="2"/>
      <c r="I31" s="21"/>
      <c r="J31" s="2"/>
      <c r="K31" s="2"/>
      <c r="L31" s="2"/>
      <c r="M31" s="21"/>
      <c r="N31" s="175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5" t="s">
        <v>327</v>
      </c>
      <c r="C32" s="26"/>
      <c r="D32" s="25"/>
      <c r="E32" s="1"/>
      <c r="F32" s="26"/>
      <c r="G32" s="25"/>
      <c r="H32" s="1"/>
      <c r="I32" s="25"/>
      <c r="J32" s="1"/>
      <c r="K32" s="1"/>
      <c r="L32" s="1"/>
      <c r="M32" s="25"/>
      <c r="N32" s="174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2" t="s">
        <v>328</v>
      </c>
      <c r="C33" s="22"/>
      <c r="D33" s="21"/>
      <c r="E33" s="2"/>
      <c r="F33" s="22"/>
      <c r="G33" s="21"/>
      <c r="H33" s="2"/>
      <c r="I33" s="21"/>
      <c r="J33" s="2"/>
      <c r="K33" s="2"/>
      <c r="L33" s="2"/>
      <c r="M33" s="21"/>
      <c r="N33" s="175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3">
        <f t="shared" ref="C34:I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1">
        <f t="shared" ref="J34:O34" si="7">SUM(J27:J33)</f>
        <v>0</v>
      </c>
      <c r="K34" s="231">
        <f t="shared" si="7"/>
        <v>0</v>
      </c>
      <c r="L34" s="231">
        <f t="shared" si="7"/>
        <v>0</v>
      </c>
      <c r="M34" s="231">
        <f t="shared" si="7"/>
        <v>0</v>
      </c>
      <c r="N34" s="238">
        <f t="shared" si="7"/>
        <v>0</v>
      </c>
      <c r="O34" s="233">
        <f t="shared" si="7"/>
        <v>0</v>
      </c>
      <c r="P34" s="231">
        <f t="shared" ref="P34:U34" si="8">SUM(P27:P33)</f>
        <v>0</v>
      </c>
      <c r="Q34" s="232">
        <f t="shared" si="8"/>
        <v>0</v>
      </c>
      <c r="R34" s="231">
        <f t="shared" si="8"/>
        <v>0</v>
      </c>
      <c r="S34" s="232">
        <f t="shared" si="8"/>
        <v>0</v>
      </c>
      <c r="T34" s="231">
        <f t="shared" si="8"/>
        <v>0</v>
      </c>
      <c r="U34" s="232">
        <f t="shared" si="8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 t="s">
        <v>329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 t="s">
        <v>333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 t="s">
        <v>334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 t="s">
        <v>292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 t="s">
        <v>337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 t="s">
        <v>331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 t="s">
        <v>296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9">SUM(D35:D41)</f>
        <v>0</v>
      </c>
      <c r="E42" s="235">
        <f t="shared" si="9"/>
        <v>0</v>
      </c>
      <c r="F42" s="235">
        <f t="shared" si="9"/>
        <v>0</v>
      </c>
      <c r="G42" s="235">
        <f t="shared" si="9"/>
        <v>0</v>
      </c>
      <c r="H42" s="235">
        <f t="shared" si="9"/>
        <v>0</v>
      </c>
      <c r="I42" s="235">
        <f t="shared" si="9"/>
        <v>0</v>
      </c>
      <c r="J42" s="235">
        <f t="shared" si="9"/>
        <v>0</v>
      </c>
      <c r="K42" s="235">
        <f t="shared" si="9"/>
        <v>0</v>
      </c>
      <c r="L42" s="235">
        <f t="shared" si="9"/>
        <v>0</v>
      </c>
      <c r="M42" s="235">
        <f t="shared" si="9"/>
        <v>0</v>
      </c>
      <c r="N42" s="236">
        <f t="shared" si="9"/>
        <v>0</v>
      </c>
      <c r="O42" s="235">
        <f t="shared" si="9"/>
        <v>0</v>
      </c>
      <c r="P42" s="235">
        <f t="shared" si="9"/>
        <v>0</v>
      </c>
      <c r="Q42" s="235">
        <f t="shared" si="9"/>
        <v>0</v>
      </c>
      <c r="R42" s="235">
        <f t="shared" si="9"/>
        <v>0</v>
      </c>
      <c r="S42" s="235">
        <f t="shared" si="9"/>
        <v>0</v>
      </c>
      <c r="T42" s="235">
        <f t="shared" si="9"/>
        <v>0</v>
      </c>
      <c r="U42" s="235">
        <f t="shared" si="9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10">D10+D18+D26+D34+D42</f>
        <v>0</v>
      </c>
      <c r="E43" s="16">
        <f t="shared" si="10"/>
        <v>0</v>
      </c>
      <c r="F43" s="16">
        <f t="shared" si="10"/>
        <v>0</v>
      </c>
      <c r="G43" s="16">
        <f t="shared" si="10"/>
        <v>0</v>
      </c>
      <c r="H43" s="16">
        <f t="shared" si="10"/>
        <v>0</v>
      </c>
      <c r="I43" s="16">
        <f t="shared" si="10"/>
        <v>0</v>
      </c>
      <c r="J43" s="16">
        <f t="shared" si="10"/>
        <v>0</v>
      </c>
      <c r="K43" s="16">
        <f t="shared" si="10"/>
        <v>0</v>
      </c>
      <c r="L43" s="17">
        <f t="shared" si="10"/>
        <v>0</v>
      </c>
      <c r="M43" s="17">
        <f t="shared" si="10"/>
        <v>0</v>
      </c>
      <c r="N43" s="176">
        <f t="shared" si="10"/>
        <v>0</v>
      </c>
      <c r="O43" s="16">
        <f t="shared" si="10"/>
        <v>0</v>
      </c>
      <c r="P43" s="16">
        <f t="shared" si="10"/>
        <v>0</v>
      </c>
      <c r="Q43" s="16">
        <f t="shared" si="10"/>
        <v>0</v>
      </c>
      <c r="R43" s="16">
        <f t="shared" si="10"/>
        <v>0</v>
      </c>
      <c r="S43" s="16">
        <f t="shared" si="10"/>
        <v>0</v>
      </c>
      <c r="T43" s="16">
        <f t="shared" si="10"/>
        <v>0</v>
      </c>
      <c r="U43" s="16">
        <f t="shared" si="10"/>
        <v>0</v>
      </c>
      <c r="V43" s="17">
        <f t="shared" si="10"/>
        <v>0</v>
      </c>
    </row>
  </sheetData>
  <mergeCells count="10">
    <mergeCell ref="A43:B43"/>
    <mergeCell ref="C1:E1"/>
    <mergeCell ref="F1:H1"/>
    <mergeCell ref="I1:J1"/>
    <mergeCell ref="A1:B2"/>
    <mergeCell ref="V1:V2"/>
    <mergeCell ref="N1:O1"/>
    <mergeCell ref="P1:Q1"/>
    <mergeCell ref="R1:U1"/>
    <mergeCell ref="A42:B42"/>
  </mergeCells>
  <phoneticPr fontId="5" type="noConversion"/>
  <pageMargins left="0.5" right="0.5" top="0.8" bottom="0.5" header="0.3" footer="0.3"/>
  <pageSetup scale="85" fitToWidth="2" orientation="landscape" horizontalDpi="4294967292" verticalDpi="4294967292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6"/>
  <sheetViews>
    <sheetView showGridLines="0" showZeros="0" zoomScale="130" zoomScaleNormal="130" zoomScalePageLayoutView="150" workbookViewId="0">
      <selection activeCell="L9" sqref="L9:L10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5" width="9.453125" style="37" customWidth="1"/>
    <col min="6" max="6" width="9.453125" style="228" customWidth="1"/>
    <col min="7" max="7" width="9.453125" style="37" customWidth="1"/>
    <col min="8" max="8" width="2.1796875" customWidth="1"/>
    <col min="9" max="15" width="5" style="37" customWidth="1"/>
    <col min="16" max="17" width="2.1796875" style="37" customWidth="1"/>
    <col min="18" max="18" width="11.1796875" style="37" customWidth="1"/>
    <col min="19" max="19" width="5.7265625" style="37" customWidth="1"/>
    <col min="20" max="20" width="7.7265625" style="37" customWidth="1"/>
    <col min="21" max="21" width="9.26953125" style="37" customWidth="1"/>
    <col min="22" max="22" width="8" style="37" customWidth="1"/>
    <col min="23" max="27" width="0" style="457" hidden="1" customWidth="1"/>
    <col min="28" max="16384" width="10.81640625" style="37"/>
  </cols>
  <sheetData>
    <row r="1" spans="1:27" ht="9.75" customHeight="1" x14ac:dyDescent="0.35">
      <c r="A1" s="701" t="s">
        <v>168</v>
      </c>
      <c r="B1" s="774"/>
      <c r="C1" s="705" t="s">
        <v>401</v>
      </c>
      <c r="D1" s="705" t="s">
        <v>402</v>
      </c>
      <c r="E1" s="705" t="s">
        <v>403</v>
      </c>
      <c r="F1" s="705" t="s">
        <v>404</v>
      </c>
      <c r="G1" s="773" t="s">
        <v>52</v>
      </c>
      <c r="I1" s="831" t="s">
        <v>205</v>
      </c>
      <c r="J1" s="833" t="s">
        <v>206</v>
      </c>
      <c r="K1" s="833" t="s">
        <v>207</v>
      </c>
      <c r="L1" s="833" t="s">
        <v>207</v>
      </c>
      <c r="M1" s="833" t="s">
        <v>208</v>
      </c>
      <c r="N1" s="833" t="s">
        <v>209</v>
      </c>
      <c r="O1" s="833" t="s">
        <v>210</v>
      </c>
      <c r="P1" s="159"/>
      <c r="R1" s="198" t="s">
        <v>211</v>
      </c>
      <c r="S1" s="199"/>
      <c r="T1" s="199"/>
      <c r="U1" s="200"/>
      <c r="V1" s="201"/>
      <c r="W1" s="457">
        <f>Année!D14</f>
        <v>2026</v>
      </c>
      <c r="X1" s="457">
        <v>6</v>
      </c>
    </row>
    <row r="2" spans="1:27" ht="9.75" customHeight="1" x14ac:dyDescent="0.35">
      <c r="A2" s="703"/>
      <c r="B2" s="775"/>
      <c r="C2" s="713"/>
      <c r="D2" s="713"/>
      <c r="E2" s="713"/>
      <c r="F2" s="713"/>
      <c r="G2" s="722"/>
      <c r="I2" s="832"/>
      <c r="J2" s="834"/>
      <c r="K2" s="834"/>
      <c r="L2" s="834"/>
      <c r="M2" s="834"/>
      <c r="N2" s="834"/>
      <c r="O2" s="834"/>
      <c r="P2" s="229"/>
      <c r="R2" s="696" t="s">
        <v>212</v>
      </c>
      <c r="S2" s="697"/>
      <c r="T2" s="697"/>
      <c r="U2" s="697"/>
      <c r="V2" s="698"/>
      <c r="W2" s="466">
        <f>IF(ISBLANK($L$3),L5,$L$3)</f>
        <v>3</v>
      </c>
      <c r="X2" s="466">
        <f>IF(ISBLANK($L$3),$L7,$L5)</f>
        <v>10</v>
      </c>
      <c r="Y2" s="466">
        <f>IF(ISBLANK($L$3),$L9,$L7)</f>
        <v>17</v>
      </c>
      <c r="Z2" s="466">
        <f>IF(ISBLANK($L$3),$L11,$L9)</f>
        <v>24</v>
      </c>
      <c r="AA2" s="466">
        <f>IF(ISBLANK($L$3),$L13,$L11)</f>
        <v>0</v>
      </c>
    </row>
    <row r="3" spans="1:27" ht="9.75" customHeight="1" x14ac:dyDescent="0.35">
      <c r="A3" s="716" t="s">
        <v>213</v>
      </c>
      <c r="B3" s="719"/>
      <c r="C3" s="38"/>
      <c r="D3" s="38"/>
      <c r="E3" s="404"/>
      <c r="F3" s="404"/>
      <c r="G3" s="404">
        <f>SUM(C3:F3)</f>
        <v>0</v>
      </c>
      <c r="I3" s="709"/>
      <c r="J3" s="750">
        <v>1</v>
      </c>
      <c r="K3" s="750">
        <v>2</v>
      </c>
      <c r="L3" s="750">
        <v>3</v>
      </c>
      <c r="M3" s="750">
        <v>4</v>
      </c>
      <c r="N3" s="750">
        <v>5</v>
      </c>
      <c r="O3" s="749">
        <v>6</v>
      </c>
      <c r="P3" s="692">
        <v>23</v>
      </c>
      <c r="Q3" s="161"/>
      <c r="R3" s="402" t="s">
        <v>214</v>
      </c>
      <c r="S3" s="205"/>
      <c r="T3" s="205"/>
      <c r="U3" s="205"/>
      <c r="V3" s="418">
        <f>G8</f>
        <v>0</v>
      </c>
    </row>
    <row r="4" spans="1:27" ht="9.75" customHeight="1" x14ac:dyDescent="0.35">
      <c r="A4" s="707" t="s">
        <v>215</v>
      </c>
      <c r="B4" s="708"/>
      <c r="C4" s="39"/>
      <c r="D4" s="39"/>
      <c r="E4" s="405"/>
      <c r="F4" s="406"/>
      <c r="G4" s="380">
        <f>SUM(C4:F4)</f>
        <v>0</v>
      </c>
      <c r="I4" s="710"/>
      <c r="J4" s="735"/>
      <c r="K4" s="735"/>
      <c r="L4" s="735"/>
      <c r="M4" s="735"/>
      <c r="N4" s="735"/>
      <c r="O4" s="747"/>
      <c r="P4" s="692"/>
      <c r="Q4" s="161"/>
      <c r="R4" s="663" t="s">
        <v>216</v>
      </c>
      <c r="S4" s="664"/>
      <c r="T4" s="664"/>
      <c r="U4" s="664"/>
      <c r="V4" s="699"/>
    </row>
    <row r="5" spans="1:27" ht="9.75" customHeight="1" x14ac:dyDescent="0.35">
      <c r="A5" s="716" t="s">
        <v>28</v>
      </c>
      <c r="B5" s="708"/>
      <c r="C5" s="38"/>
      <c r="D5" s="38"/>
      <c r="E5" s="404"/>
      <c r="F5" s="403"/>
      <c r="G5" s="404">
        <f>SUM(C5:F5)</f>
        <v>0</v>
      </c>
      <c r="I5" s="711">
        <f>O3+1</f>
        <v>7</v>
      </c>
      <c r="J5" s="693">
        <f t="shared" ref="J5:O5" si="0">I5+1</f>
        <v>8</v>
      </c>
      <c r="K5" s="693">
        <f t="shared" si="0"/>
        <v>9</v>
      </c>
      <c r="L5" s="693">
        <f t="shared" si="0"/>
        <v>10</v>
      </c>
      <c r="M5" s="693">
        <f t="shared" si="0"/>
        <v>11</v>
      </c>
      <c r="N5" s="693">
        <f t="shared" si="0"/>
        <v>12</v>
      </c>
      <c r="O5" s="737">
        <f t="shared" si="0"/>
        <v>13</v>
      </c>
      <c r="P5" s="692">
        <v>22</v>
      </c>
      <c r="Q5" s="161"/>
      <c r="R5" s="753" t="s">
        <v>87</v>
      </c>
      <c r="S5" s="754"/>
      <c r="T5" s="755"/>
      <c r="U5" s="207" t="s">
        <v>217</v>
      </c>
      <c r="V5" s="208" t="s">
        <v>218</v>
      </c>
    </row>
    <row r="6" spans="1:27" ht="9.75" customHeight="1" x14ac:dyDescent="0.35">
      <c r="A6" s="707" t="s">
        <v>180</v>
      </c>
      <c r="B6" s="708"/>
      <c r="C6" s="39"/>
      <c r="D6" s="39"/>
      <c r="E6" s="405"/>
      <c r="F6" s="406"/>
      <c r="G6" s="380">
        <f>SUM(C6:F6)</f>
        <v>0</v>
      </c>
      <c r="I6" s="711"/>
      <c r="J6" s="693"/>
      <c r="K6" s="693"/>
      <c r="L6" s="693"/>
      <c r="M6" s="693"/>
      <c r="N6" s="693"/>
      <c r="O6" s="737"/>
      <c r="P6" s="692"/>
      <c r="Q6" s="161"/>
      <c r="R6" s="756"/>
      <c r="S6" s="757"/>
      <c r="T6" s="758"/>
      <c r="U6" s="366"/>
      <c r="V6" s="367"/>
    </row>
    <row r="7" spans="1:27" ht="9.75" customHeight="1" x14ac:dyDescent="0.35">
      <c r="A7" s="721" t="s">
        <v>219</v>
      </c>
      <c r="B7" s="722"/>
      <c r="C7" s="38"/>
      <c r="D7" s="38"/>
      <c r="E7" s="404"/>
      <c r="F7" s="403"/>
      <c r="G7" s="404">
        <f>SUM(C7:F7)</f>
        <v>0</v>
      </c>
      <c r="I7" s="711">
        <f>O5+1</f>
        <v>14</v>
      </c>
      <c r="J7" s="693">
        <f t="shared" ref="J7:O7" si="1">I7+1</f>
        <v>15</v>
      </c>
      <c r="K7" s="693">
        <f t="shared" si="1"/>
        <v>16</v>
      </c>
      <c r="L7" s="693">
        <f t="shared" si="1"/>
        <v>17</v>
      </c>
      <c r="M7" s="693">
        <f t="shared" si="1"/>
        <v>18</v>
      </c>
      <c r="N7" s="693">
        <f t="shared" si="1"/>
        <v>19</v>
      </c>
      <c r="O7" s="737">
        <f t="shared" si="1"/>
        <v>20</v>
      </c>
      <c r="P7" s="692">
        <v>23</v>
      </c>
      <c r="Q7" s="161"/>
      <c r="R7" s="679"/>
      <c r="S7" s="646"/>
      <c r="T7" s="647"/>
      <c r="U7" s="368"/>
      <c r="V7" s="369"/>
    </row>
    <row r="8" spans="1:27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0">
        <f>SUM(F3:F7)</f>
        <v>0</v>
      </c>
      <c r="G8" s="40">
        <f>SUM(G3:G7)</f>
        <v>0</v>
      </c>
      <c r="I8" s="711"/>
      <c r="J8" s="693"/>
      <c r="K8" s="693"/>
      <c r="L8" s="693"/>
      <c r="M8" s="693"/>
      <c r="N8" s="693"/>
      <c r="O8" s="737"/>
      <c r="P8" s="692"/>
      <c r="Q8" s="161"/>
      <c r="R8" s="681"/>
      <c r="S8" s="682"/>
      <c r="T8" s="689"/>
      <c r="U8" s="366"/>
      <c r="V8" s="367"/>
    </row>
    <row r="9" spans="1:27" ht="9.75" customHeight="1" x14ac:dyDescent="0.35">
      <c r="A9" s="701" t="s">
        <v>186</v>
      </c>
      <c r="B9" s="774"/>
      <c r="C9" s="777" t="str">
        <f>C1</f>
        <v>du 4 au 10 juin</v>
      </c>
      <c r="D9" s="777" t="str">
        <f>D1</f>
        <v>du 11 au 17 juin</v>
      </c>
      <c r="E9" s="777" t="str">
        <f>E1</f>
        <v>du 18 au 24 juin</v>
      </c>
      <c r="F9" s="777" t="str">
        <f>F1</f>
        <v>du 25 juin au 1er juillet</v>
      </c>
      <c r="G9" s="725" t="s">
        <v>52</v>
      </c>
      <c r="I9" s="711">
        <f>O7+1</f>
        <v>21</v>
      </c>
      <c r="J9" s="693">
        <f t="shared" ref="J9:O9" si="2">I9+1</f>
        <v>22</v>
      </c>
      <c r="K9" s="923">
        <f t="shared" si="2"/>
        <v>23</v>
      </c>
      <c r="L9" s="932">
        <f t="shared" si="2"/>
        <v>24</v>
      </c>
      <c r="M9" s="693">
        <f t="shared" si="2"/>
        <v>25</v>
      </c>
      <c r="N9" s="693">
        <f t="shared" si="2"/>
        <v>26</v>
      </c>
      <c r="O9" s="737">
        <f t="shared" si="2"/>
        <v>27</v>
      </c>
      <c r="P9" s="692">
        <v>24</v>
      </c>
      <c r="Q9" s="161"/>
      <c r="R9" s="679"/>
      <c r="S9" s="646"/>
      <c r="T9" s="647"/>
      <c r="U9" s="368"/>
      <c r="V9" s="369"/>
    </row>
    <row r="10" spans="1:27" ht="9.75" customHeight="1" x14ac:dyDescent="0.35">
      <c r="A10" s="703"/>
      <c r="B10" s="775"/>
      <c r="C10" s="722"/>
      <c r="D10" s="722"/>
      <c r="E10" s="722"/>
      <c r="F10" s="722"/>
      <c r="G10" s="706"/>
      <c r="I10" s="711"/>
      <c r="J10" s="693"/>
      <c r="K10" s="923"/>
      <c r="L10" s="932"/>
      <c r="M10" s="693"/>
      <c r="N10" s="693"/>
      <c r="O10" s="737"/>
      <c r="P10" s="692"/>
      <c r="Q10" s="161"/>
      <c r="R10" s="681"/>
      <c r="S10" s="682"/>
      <c r="T10" s="689"/>
      <c r="U10" s="366"/>
      <c r="V10" s="367"/>
    </row>
    <row r="11" spans="1:27" ht="9.75" customHeight="1" x14ac:dyDescent="0.35">
      <c r="A11" s="154" t="s">
        <v>188</v>
      </c>
      <c r="B11" s="155"/>
      <c r="C11" s="38"/>
      <c r="D11" s="38"/>
      <c r="E11" s="38"/>
      <c r="F11" s="376"/>
      <c r="G11" s="376">
        <f t="shared" ref="G11:G25" si="3">SUM(C11:F11)</f>
        <v>0</v>
      </c>
      <c r="I11" s="710">
        <v>28</v>
      </c>
      <c r="J11" s="735">
        <v>29</v>
      </c>
      <c r="K11" s="735">
        <v>30</v>
      </c>
      <c r="L11" s="735"/>
      <c r="M11" s="735"/>
      <c r="N11" s="735"/>
      <c r="O11" s="747"/>
      <c r="P11" s="692">
        <v>25</v>
      </c>
      <c r="Q11" s="161"/>
      <c r="R11" s="679"/>
      <c r="S11" s="646"/>
      <c r="T11" s="647"/>
      <c r="U11" s="368"/>
      <c r="V11" s="369"/>
    </row>
    <row r="12" spans="1:27" ht="9.75" customHeight="1" x14ac:dyDescent="0.35">
      <c r="A12" s="707" t="s">
        <v>190</v>
      </c>
      <c r="B12" s="708"/>
      <c r="C12" s="39"/>
      <c r="D12" s="405"/>
      <c r="E12" s="39"/>
      <c r="F12" s="377"/>
      <c r="G12" s="378">
        <f t="shared" si="3"/>
        <v>0</v>
      </c>
      <c r="I12" s="740"/>
      <c r="J12" s="736"/>
      <c r="K12" s="736"/>
      <c r="L12" s="736"/>
      <c r="M12" s="736"/>
      <c r="N12" s="736"/>
      <c r="O12" s="748"/>
      <c r="P12" s="700"/>
      <c r="Q12" s="161"/>
      <c r="R12" s="681"/>
      <c r="S12" s="682"/>
      <c r="T12" s="689"/>
      <c r="U12" s="366"/>
      <c r="V12" s="367"/>
    </row>
    <row r="13" spans="1:27" ht="9.75" customHeight="1" x14ac:dyDescent="0.35">
      <c r="A13" s="716" t="s">
        <v>223</v>
      </c>
      <c r="B13" s="708"/>
      <c r="C13" s="38"/>
      <c r="D13" s="38"/>
      <c r="E13" s="38"/>
      <c r="F13" s="376"/>
      <c r="G13" s="38">
        <f t="shared" si="3"/>
        <v>0</v>
      </c>
      <c r="I13" s="161"/>
      <c r="J13" s="161"/>
      <c r="K13" s="161"/>
      <c r="L13" s="161"/>
      <c r="M13" s="161"/>
      <c r="N13" s="161"/>
      <c r="O13" s="161"/>
      <c r="P13" s="161"/>
      <c r="Q13" s="161"/>
      <c r="R13" s="679"/>
      <c r="S13" s="646"/>
      <c r="T13" s="647"/>
      <c r="U13" s="368"/>
      <c r="V13" s="369"/>
    </row>
    <row r="14" spans="1:27" ht="9.75" customHeight="1" x14ac:dyDescent="0.35">
      <c r="A14" s="717" t="s">
        <v>193</v>
      </c>
      <c r="B14" s="718"/>
      <c r="C14" s="39"/>
      <c r="D14" s="39"/>
      <c r="E14" s="39"/>
      <c r="F14" s="377"/>
      <c r="G14" s="378">
        <f t="shared" si="3"/>
        <v>0</v>
      </c>
      <c r="I14" s="42" t="s">
        <v>224</v>
      </c>
      <c r="J14" s="43"/>
      <c r="K14" s="43"/>
      <c r="L14" s="43"/>
      <c r="M14" s="43"/>
      <c r="N14" s="43"/>
      <c r="O14" s="43"/>
      <c r="P14" s="44"/>
      <c r="Q14" s="161"/>
      <c r="R14" s="681"/>
      <c r="S14" s="682"/>
      <c r="T14" s="689"/>
      <c r="U14" s="366"/>
      <c r="V14" s="367"/>
    </row>
    <row r="15" spans="1:27" ht="9.75" customHeight="1" x14ac:dyDescent="0.35">
      <c r="A15" s="416" t="s">
        <v>195</v>
      </c>
      <c r="B15" s="220" t="s">
        <v>225</v>
      </c>
      <c r="C15" s="38"/>
      <c r="D15" s="38"/>
      <c r="E15" s="38"/>
      <c r="F15" s="376"/>
      <c r="G15" s="38">
        <f t="shared" si="3"/>
        <v>0</v>
      </c>
      <c r="I15" s="45" t="s">
        <v>212</v>
      </c>
      <c r="J15" s="46"/>
      <c r="K15" s="46"/>
      <c r="L15" s="46"/>
      <c r="M15" s="46"/>
      <c r="N15" s="46"/>
      <c r="O15" s="46"/>
      <c r="P15" s="47"/>
      <c r="Q15" s="161"/>
      <c r="R15" s="679"/>
      <c r="S15" s="646"/>
      <c r="T15" s="647"/>
      <c r="U15" s="368"/>
      <c r="V15" s="369"/>
    </row>
    <row r="16" spans="1:27" ht="9.75" customHeight="1" x14ac:dyDescent="0.35">
      <c r="A16" s="156"/>
      <c r="B16" s="161" t="s">
        <v>47</v>
      </c>
      <c r="C16" s="39"/>
      <c r="D16" s="39"/>
      <c r="E16" s="39"/>
      <c r="F16" s="377"/>
      <c r="G16" s="378">
        <f t="shared" si="3"/>
        <v>0</v>
      </c>
      <c r="I16" s="48" t="s">
        <v>226</v>
      </c>
      <c r="J16" s="49"/>
      <c r="K16" s="49"/>
      <c r="L16" s="49"/>
      <c r="M16" s="49"/>
      <c r="N16" s="62"/>
      <c r="O16" s="62"/>
      <c r="P16" s="61"/>
      <c r="Q16" s="161"/>
      <c r="R16" s="681"/>
      <c r="S16" s="682"/>
      <c r="T16" s="689"/>
      <c r="U16" s="366"/>
      <c r="V16" s="367"/>
    </row>
    <row r="17" spans="1:22" ht="9.75" customHeight="1" x14ac:dyDescent="0.35">
      <c r="A17" s="52"/>
      <c r="B17" s="220" t="s">
        <v>49</v>
      </c>
      <c r="C17" s="38"/>
      <c r="D17" s="38"/>
      <c r="E17" s="38"/>
      <c r="F17" s="376"/>
      <c r="G17" s="38">
        <f t="shared" si="3"/>
        <v>0</v>
      </c>
      <c r="I17" s="417" t="s">
        <v>302</v>
      </c>
      <c r="J17" s="50"/>
      <c r="K17" s="50"/>
      <c r="L17" s="50"/>
      <c r="M17" s="50"/>
      <c r="N17" s="50"/>
      <c r="O17" s="50"/>
      <c r="P17" s="51"/>
      <c r="Q17" s="161"/>
      <c r="R17" s="679"/>
      <c r="S17" s="646"/>
      <c r="T17" s="647"/>
      <c r="U17" s="368"/>
      <c r="V17" s="369"/>
    </row>
    <row r="18" spans="1:22" ht="9.75" customHeight="1" x14ac:dyDescent="0.35">
      <c r="A18" s="156" t="s">
        <v>196</v>
      </c>
      <c r="B18" s="157" t="s">
        <v>49</v>
      </c>
      <c r="C18" s="39"/>
      <c r="D18" s="39"/>
      <c r="E18" s="39"/>
      <c r="F18" s="377"/>
      <c r="G18" s="378">
        <f t="shared" si="3"/>
        <v>0</v>
      </c>
      <c r="I18" s="153" t="s">
        <v>87</v>
      </c>
      <c r="J18" s="50"/>
      <c r="K18" s="50"/>
      <c r="L18" s="50"/>
      <c r="M18" s="842" t="s">
        <v>228</v>
      </c>
      <c r="N18" s="843"/>
      <c r="O18" s="842" t="s">
        <v>218</v>
      </c>
      <c r="P18" s="843"/>
      <c r="Q18" s="161"/>
      <c r="R18" s="681"/>
      <c r="S18" s="682"/>
      <c r="T18" s="689"/>
      <c r="U18" s="366"/>
      <c r="V18" s="367"/>
    </row>
    <row r="19" spans="1:22" ht="9.75" customHeight="1" x14ac:dyDescent="0.35">
      <c r="A19" s="52"/>
      <c r="B19" s="220" t="s">
        <v>229</v>
      </c>
      <c r="C19" s="38"/>
      <c r="D19" s="38"/>
      <c r="E19" s="38"/>
      <c r="F19" s="376"/>
      <c r="G19" s="38">
        <f t="shared" si="3"/>
        <v>0</v>
      </c>
      <c r="I19" s="828"/>
      <c r="J19" s="829"/>
      <c r="K19" s="829"/>
      <c r="L19" s="830"/>
      <c r="M19" s="840"/>
      <c r="N19" s="841"/>
      <c r="O19" s="826"/>
      <c r="P19" s="827"/>
      <c r="Q19" s="161"/>
      <c r="R19" s="679"/>
      <c r="S19" s="646"/>
      <c r="T19" s="647"/>
      <c r="U19" s="368"/>
      <c r="V19" s="369"/>
    </row>
    <row r="20" spans="1:22" ht="9.75" customHeight="1" x14ac:dyDescent="0.35">
      <c r="A20" s="156"/>
      <c r="B20" s="161" t="s">
        <v>61</v>
      </c>
      <c r="C20" s="39"/>
      <c r="D20" s="39"/>
      <c r="E20" s="39"/>
      <c r="F20" s="377"/>
      <c r="G20" s="378">
        <f t="shared" si="3"/>
        <v>0</v>
      </c>
      <c r="I20" s="820"/>
      <c r="J20" s="821"/>
      <c r="K20" s="821"/>
      <c r="L20" s="822"/>
      <c r="M20" s="785"/>
      <c r="N20" s="786"/>
      <c r="O20" s="787"/>
      <c r="P20" s="788"/>
      <c r="Q20" s="161"/>
      <c r="R20" s="681"/>
      <c r="S20" s="682"/>
      <c r="T20" s="689"/>
      <c r="U20" s="366"/>
      <c r="V20" s="367"/>
    </row>
    <row r="21" spans="1:22" ht="9.75" customHeight="1" x14ac:dyDescent="0.35">
      <c r="A21" s="416" t="s">
        <v>199</v>
      </c>
      <c r="B21" s="220" t="s">
        <v>200</v>
      </c>
      <c r="C21" s="38"/>
      <c r="D21" s="38"/>
      <c r="E21" s="38"/>
      <c r="F21" s="376"/>
      <c r="G21" s="38">
        <f t="shared" si="3"/>
        <v>0</v>
      </c>
      <c r="I21" s="824"/>
      <c r="J21" s="793"/>
      <c r="K21" s="793"/>
      <c r="L21" s="825"/>
      <c r="M21" s="783"/>
      <c r="N21" s="784"/>
      <c r="O21" s="789"/>
      <c r="P21" s="790"/>
      <c r="Q21" s="161"/>
      <c r="R21" s="679"/>
      <c r="S21" s="646"/>
      <c r="T21" s="647"/>
      <c r="U21" s="368"/>
      <c r="V21" s="369"/>
    </row>
    <row r="22" spans="1:22" ht="9.75" customHeight="1" x14ac:dyDescent="0.35">
      <c r="A22" s="156" t="s">
        <v>64</v>
      </c>
      <c r="B22" s="161"/>
      <c r="C22" s="39"/>
      <c r="D22" s="39"/>
      <c r="E22" s="39"/>
      <c r="F22" s="377"/>
      <c r="G22" s="378">
        <f t="shared" si="3"/>
        <v>0</v>
      </c>
      <c r="I22" s="820"/>
      <c r="J22" s="821"/>
      <c r="K22" s="821"/>
      <c r="L22" s="822"/>
      <c r="M22" s="785"/>
      <c r="N22" s="786"/>
      <c r="O22" s="787"/>
      <c r="P22" s="788"/>
      <c r="Q22" s="161"/>
      <c r="R22" s="657"/>
      <c r="S22" s="644"/>
      <c r="T22" s="645"/>
      <c r="U22" s="366"/>
      <c r="V22" s="367"/>
    </row>
    <row r="23" spans="1:22" ht="9.75" customHeight="1" x14ac:dyDescent="0.35">
      <c r="A23" s="416" t="s">
        <v>65</v>
      </c>
      <c r="B23" s="220"/>
      <c r="C23" s="38"/>
      <c r="D23" s="38"/>
      <c r="E23" s="38"/>
      <c r="F23" s="376"/>
      <c r="G23" s="38">
        <f t="shared" si="3"/>
        <v>0</v>
      </c>
      <c r="I23" s="824"/>
      <c r="J23" s="793"/>
      <c r="K23" s="793"/>
      <c r="L23" s="825"/>
      <c r="M23" s="783"/>
      <c r="N23" s="784"/>
      <c r="O23" s="789"/>
      <c r="P23" s="790"/>
      <c r="Q23" s="161"/>
      <c r="R23" s="679"/>
      <c r="S23" s="646"/>
      <c r="T23" s="647"/>
      <c r="U23" s="368"/>
      <c r="V23" s="369"/>
    </row>
    <row r="24" spans="1:22" ht="9.75" customHeight="1" x14ac:dyDescent="0.35">
      <c r="A24" s="156" t="s">
        <v>201</v>
      </c>
      <c r="B24" s="161"/>
      <c r="C24" s="39"/>
      <c r="D24" s="39"/>
      <c r="E24" s="39"/>
      <c r="F24" s="377"/>
      <c r="G24" s="378">
        <f t="shared" si="3"/>
        <v>0</v>
      </c>
      <c r="I24" s="820"/>
      <c r="J24" s="821"/>
      <c r="K24" s="821"/>
      <c r="L24" s="822"/>
      <c r="M24" s="785"/>
      <c r="N24" s="786"/>
      <c r="O24" s="787"/>
      <c r="P24" s="788"/>
      <c r="Q24" s="161"/>
      <c r="R24" s="657"/>
      <c r="S24" s="644"/>
      <c r="T24" s="645"/>
      <c r="U24" s="366"/>
      <c r="V24" s="367"/>
    </row>
    <row r="25" spans="1:22" ht="9.75" customHeight="1" x14ac:dyDescent="0.35">
      <c r="A25" s="416" t="s">
        <v>202</v>
      </c>
      <c r="B25" s="220"/>
      <c r="C25" s="38"/>
      <c r="D25" s="38"/>
      <c r="E25" s="38"/>
      <c r="F25" s="376"/>
      <c r="G25" s="38">
        <f t="shared" si="3"/>
        <v>0</v>
      </c>
      <c r="I25" s="824"/>
      <c r="J25" s="793"/>
      <c r="K25" s="793"/>
      <c r="L25" s="825"/>
      <c r="M25" s="783"/>
      <c r="N25" s="784"/>
      <c r="O25" s="789"/>
      <c r="P25" s="790"/>
      <c r="Q25" s="161"/>
      <c r="R25" s="679"/>
      <c r="S25" s="646"/>
      <c r="T25" s="647"/>
      <c r="U25" s="368"/>
      <c r="V25" s="369"/>
    </row>
    <row r="26" spans="1:22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56">
        <f>SUM(F11:F25)</f>
        <v>0</v>
      </c>
      <c r="G26" s="56">
        <f>SUM(G11:G25)</f>
        <v>0</v>
      </c>
      <c r="I26" s="820"/>
      <c r="J26" s="821"/>
      <c r="K26" s="821"/>
      <c r="L26" s="822"/>
      <c r="M26" s="785"/>
      <c r="N26" s="786"/>
      <c r="O26" s="787"/>
      <c r="P26" s="788"/>
      <c r="Q26" s="161"/>
      <c r="R26" s="657"/>
      <c r="S26" s="644"/>
      <c r="T26" s="645"/>
      <c r="U26" s="366"/>
      <c r="V26" s="367"/>
    </row>
    <row r="27" spans="1:22" ht="9.75" customHeight="1" x14ac:dyDescent="0.35">
      <c r="A27" s="701" t="s">
        <v>136</v>
      </c>
      <c r="B27" s="774"/>
      <c r="C27" s="777" t="str">
        <f>C9</f>
        <v>du 4 au 10 juin</v>
      </c>
      <c r="D27" s="777" t="str">
        <f>D9</f>
        <v>du 11 au 17 juin</v>
      </c>
      <c r="E27" s="777" t="str">
        <f>E9</f>
        <v>du 18 au 24 juin</v>
      </c>
      <c r="F27" s="777" t="str">
        <f>F9</f>
        <v>du 25 juin au 1er juillet</v>
      </c>
      <c r="G27" s="725" t="s">
        <v>52</v>
      </c>
      <c r="I27" s="824"/>
      <c r="J27" s="793"/>
      <c r="K27" s="793"/>
      <c r="L27" s="825"/>
      <c r="M27" s="783"/>
      <c r="N27" s="784"/>
      <c r="O27" s="789"/>
      <c r="P27" s="790"/>
      <c r="Q27" s="161"/>
      <c r="R27" s="679"/>
      <c r="S27" s="646"/>
      <c r="T27" s="647"/>
      <c r="U27" s="368"/>
      <c r="V27" s="369"/>
    </row>
    <row r="28" spans="1:22" ht="9.75" customHeight="1" x14ac:dyDescent="0.35">
      <c r="A28" s="703"/>
      <c r="B28" s="775"/>
      <c r="C28" s="722"/>
      <c r="D28" s="722"/>
      <c r="E28" s="722"/>
      <c r="F28" s="722"/>
      <c r="G28" s="706"/>
      <c r="I28" s="820"/>
      <c r="J28" s="821"/>
      <c r="K28" s="821"/>
      <c r="L28" s="822"/>
      <c r="M28" s="785"/>
      <c r="N28" s="786"/>
      <c r="O28" s="787"/>
      <c r="P28" s="788"/>
      <c r="Q28" s="161"/>
      <c r="R28" s="657"/>
      <c r="S28" s="644"/>
      <c r="T28" s="645"/>
      <c r="U28" s="366"/>
      <c r="V28" s="367"/>
    </row>
    <row r="29" spans="1:22" ht="9.75" customHeight="1" x14ac:dyDescent="0.35">
      <c r="A29" s="395" t="s">
        <v>230</v>
      </c>
      <c r="B29" s="414" t="s">
        <v>142</v>
      </c>
      <c r="C29" s="38"/>
      <c r="D29" s="38"/>
      <c r="E29" s="38"/>
      <c r="F29" s="376"/>
      <c r="G29" s="38">
        <f t="shared" ref="G29:G48" si="4">SUM(C29:F29)</f>
        <v>0</v>
      </c>
      <c r="I29" s="824"/>
      <c r="J29" s="793"/>
      <c r="K29" s="793"/>
      <c r="L29" s="825"/>
      <c r="M29" s="783"/>
      <c r="N29" s="784"/>
      <c r="O29" s="789"/>
      <c r="P29" s="790"/>
      <c r="Q29" s="161"/>
      <c r="R29" s="679"/>
      <c r="S29" s="646"/>
      <c r="T29" s="647"/>
      <c r="U29" s="368"/>
      <c r="V29" s="369"/>
    </row>
    <row r="30" spans="1:22" ht="9.75" customHeight="1" x14ac:dyDescent="0.35">
      <c r="A30" s="156"/>
      <c r="B30" s="157" t="s">
        <v>144</v>
      </c>
      <c r="C30" s="378"/>
      <c r="D30" s="378"/>
      <c r="E30" s="378"/>
      <c r="F30" s="379"/>
      <c r="G30" s="378">
        <f t="shared" si="4"/>
        <v>0</v>
      </c>
      <c r="I30" s="820"/>
      <c r="J30" s="821"/>
      <c r="K30" s="821"/>
      <c r="L30" s="822"/>
      <c r="M30" s="785"/>
      <c r="N30" s="786"/>
      <c r="O30" s="787"/>
      <c r="P30" s="788"/>
      <c r="Q30" s="161"/>
      <c r="R30" s="657"/>
      <c r="S30" s="644"/>
      <c r="T30" s="645"/>
      <c r="U30" s="366"/>
      <c r="V30" s="367"/>
    </row>
    <row r="31" spans="1:22" ht="9.75" customHeight="1" x14ac:dyDescent="0.35">
      <c r="A31" s="154"/>
      <c r="B31" s="160" t="s">
        <v>231</v>
      </c>
      <c r="C31" s="38"/>
      <c r="D31" s="38"/>
      <c r="E31" s="38"/>
      <c r="F31" s="376"/>
      <c r="G31" s="38">
        <f t="shared" si="4"/>
        <v>0</v>
      </c>
      <c r="I31" s="824"/>
      <c r="J31" s="793"/>
      <c r="K31" s="793"/>
      <c r="L31" s="825"/>
      <c r="M31" s="783"/>
      <c r="N31" s="784"/>
      <c r="O31" s="789"/>
      <c r="P31" s="790"/>
      <c r="Q31" s="161"/>
      <c r="R31" s="686" t="s">
        <v>232</v>
      </c>
      <c r="S31" s="687"/>
      <c r="T31" s="688"/>
      <c r="U31" s="354"/>
      <c r="V31" s="355"/>
    </row>
    <row r="32" spans="1:22" ht="9.75" customHeight="1" x14ac:dyDescent="0.35">
      <c r="A32" s="156"/>
      <c r="B32" s="161" t="s">
        <v>147</v>
      </c>
      <c r="C32" s="39"/>
      <c r="D32" s="39"/>
      <c r="E32" s="39"/>
      <c r="F32" s="377"/>
      <c r="G32" s="378">
        <f t="shared" si="4"/>
        <v>0</v>
      </c>
      <c r="I32" s="820"/>
      <c r="J32" s="821"/>
      <c r="K32" s="821"/>
      <c r="L32" s="822"/>
      <c r="M32" s="785"/>
      <c r="N32" s="786"/>
      <c r="O32" s="787"/>
      <c r="P32" s="788"/>
      <c r="Q32" s="161"/>
      <c r="R32" s="663" t="s">
        <v>233</v>
      </c>
      <c r="S32" s="664"/>
      <c r="T32" s="664"/>
      <c r="U32" s="665"/>
      <c r="V32" s="224">
        <f>SUM(V6:V31)</f>
        <v>0</v>
      </c>
    </row>
    <row r="33" spans="1:22" ht="9.75" customHeight="1" x14ac:dyDescent="0.35">
      <c r="A33" s="154" t="s">
        <v>234</v>
      </c>
      <c r="B33" s="160"/>
      <c r="C33" s="38"/>
      <c r="D33" s="38"/>
      <c r="E33" s="38"/>
      <c r="F33" s="376"/>
      <c r="G33" s="38">
        <f t="shared" si="4"/>
        <v>0</v>
      </c>
      <c r="I33" s="824"/>
      <c r="J33" s="793"/>
      <c r="K33" s="793"/>
      <c r="L33" s="825"/>
      <c r="M33" s="783"/>
      <c r="N33" s="784"/>
      <c r="O33" s="789"/>
      <c r="P33" s="790"/>
      <c r="Q33" s="161"/>
    </row>
    <row r="34" spans="1:22" ht="9.75" customHeight="1" x14ac:dyDescent="0.35">
      <c r="A34" s="156" t="s">
        <v>235</v>
      </c>
      <c r="B34" s="161"/>
      <c r="C34" s="39"/>
      <c r="D34" s="39"/>
      <c r="E34" s="39"/>
      <c r="F34" s="377"/>
      <c r="G34" s="378">
        <f t="shared" si="4"/>
        <v>0</v>
      </c>
      <c r="I34" s="820"/>
      <c r="J34" s="821"/>
      <c r="K34" s="821"/>
      <c r="L34" s="822"/>
      <c r="M34" s="785"/>
      <c r="N34" s="786"/>
      <c r="O34" s="787"/>
      <c r="P34" s="788"/>
      <c r="Q34" s="161"/>
      <c r="R34" s="663" t="s">
        <v>236</v>
      </c>
      <c r="S34" s="664"/>
      <c r="T34" s="664"/>
      <c r="U34" s="664"/>
      <c r="V34" s="665"/>
    </row>
    <row r="35" spans="1:22" ht="9.75" customHeight="1" x14ac:dyDescent="0.35">
      <c r="A35" s="154" t="s">
        <v>237</v>
      </c>
      <c r="B35" s="160"/>
      <c r="C35" s="38"/>
      <c r="D35" s="38"/>
      <c r="E35" s="38"/>
      <c r="F35" s="376"/>
      <c r="G35" s="38">
        <f t="shared" si="4"/>
        <v>0</v>
      </c>
      <c r="I35" s="824"/>
      <c r="J35" s="793"/>
      <c r="K35" s="793"/>
      <c r="L35" s="825"/>
      <c r="M35" s="783"/>
      <c r="N35" s="784"/>
      <c r="O35" s="789"/>
      <c r="P35" s="790"/>
      <c r="Q35" s="161"/>
      <c r="R35" s="679"/>
      <c r="S35" s="646"/>
      <c r="T35" s="647"/>
      <c r="U35" s="370"/>
      <c r="V35" s="371"/>
    </row>
    <row r="36" spans="1:22" ht="9.75" customHeight="1" x14ac:dyDescent="0.35">
      <c r="A36" s="717" t="s">
        <v>238</v>
      </c>
      <c r="B36" s="718"/>
      <c r="C36" s="39"/>
      <c r="D36" s="39"/>
      <c r="E36" s="39"/>
      <c r="F36" s="377"/>
      <c r="G36" s="378">
        <f t="shared" si="4"/>
        <v>0</v>
      </c>
      <c r="I36" s="820"/>
      <c r="J36" s="821"/>
      <c r="K36" s="821"/>
      <c r="L36" s="822"/>
      <c r="M36" s="785"/>
      <c r="N36" s="786"/>
      <c r="O36" s="787"/>
      <c r="P36" s="788"/>
      <c r="Q36" s="161"/>
      <c r="R36" s="657"/>
      <c r="S36" s="644"/>
      <c r="T36" s="645"/>
      <c r="U36" s="372"/>
      <c r="V36" s="373"/>
    </row>
    <row r="37" spans="1:22" ht="9.75" customHeight="1" x14ac:dyDescent="0.35">
      <c r="A37" s="716" t="s">
        <v>239</v>
      </c>
      <c r="B37" s="719"/>
      <c r="C37" s="38"/>
      <c r="D37" s="38"/>
      <c r="E37" s="38"/>
      <c r="F37" s="376"/>
      <c r="G37" s="38">
        <f t="shared" si="4"/>
        <v>0</v>
      </c>
      <c r="I37" s="824"/>
      <c r="J37" s="793"/>
      <c r="K37" s="793"/>
      <c r="L37" s="825"/>
      <c r="M37" s="783"/>
      <c r="N37" s="784"/>
      <c r="O37" s="789"/>
      <c r="P37" s="790"/>
      <c r="Q37" s="161"/>
      <c r="R37" s="679"/>
      <c r="S37" s="646"/>
      <c r="T37" s="647"/>
      <c r="U37" s="370"/>
      <c r="V37" s="371"/>
    </row>
    <row r="38" spans="1:22" ht="9.75" customHeight="1" x14ac:dyDescent="0.35">
      <c r="A38" s="717" t="s">
        <v>100</v>
      </c>
      <c r="B38" s="718" t="s">
        <v>240</v>
      </c>
      <c r="C38" s="39"/>
      <c r="D38" s="39"/>
      <c r="E38" s="39"/>
      <c r="F38" s="377"/>
      <c r="G38" s="378">
        <f t="shared" si="4"/>
        <v>0</v>
      </c>
      <c r="I38" s="820"/>
      <c r="J38" s="821"/>
      <c r="K38" s="821"/>
      <c r="L38" s="822"/>
      <c r="M38" s="785"/>
      <c r="N38" s="786"/>
      <c r="O38" s="787"/>
      <c r="P38" s="788"/>
      <c r="Q38" s="161"/>
      <c r="R38" s="657"/>
      <c r="S38" s="644"/>
      <c r="T38" s="645"/>
      <c r="U38" s="372"/>
      <c r="V38" s="373"/>
    </row>
    <row r="39" spans="1:22" ht="9.75" customHeight="1" x14ac:dyDescent="0.35">
      <c r="A39" s="154" t="s">
        <v>170</v>
      </c>
      <c r="B39" s="160" t="s">
        <v>171</v>
      </c>
      <c r="C39" s="38"/>
      <c r="D39" s="38"/>
      <c r="E39" s="38"/>
      <c r="F39" s="376"/>
      <c r="G39" s="38">
        <f t="shared" si="4"/>
        <v>0</v>
      </c>
      <c r="I39" s="824"/>
      <c r="J39" s="793"/>
      <c r="K39" s="793"/>
      <c r="L39" s="825"/>
      <c r="M39" s="783"/>
      <c r="N39" s="784"/>
      <c r="O39" s="789"/>
      <c r="P39" s="790"/>
      <c r="Q39" s="161"/>
      <c r="R39" s="679"/>
      <c r="S39" s="646"/>
      <c r="T39" s="647"/>
      <c r="U39" s="370"/>
      <c r="V39" s="371"/>
    </row>
    <row r="40" spans="1:22" ht="9.75" customHeight="1" x14ac:dyDescent="0.35">
      <c r="A40" s="158"/>
      <c r="B40" s="60" t="s">
        <v>173</v>
      </c>
      <c r="C40" s="39"/>
      <c r="D40" s="39"/>
      <c r="E40" s="39"/>
      <c r="F40" s="377"/>
      <c r="G40" s="378">
        <f t="shared" si="4"/>
        <v>0</v>
      </c>
      <c r="I40" s="820"/>
      <c r="J40" s="821"/>
      <c r="K40" s="821"/>
      <c r="L40" s="822"/>
      <c r="M40" s="785"/>
      <c r="N40" s="786"/>
      <c r="O40" s="787"/>
      <c r="P40" s="788"/>
      <c r="Q40" s="161"/>
      <c r="R40" s="657"/>
      <c r="S40" s="644"/>
      <c r="T40" s="645"/>
      <c r="U40" s="372"/>
      <c r="V40" s="373"/>
    </row>
    <row r="41" spans="1:22" ht="9.75" customHeight="1" x14ac:dyDescent="0.35">
      <c r="A41" s="154"/>
      <c r="B41" s="155" t="s">
        <v>241</v>
      </c>
      <c r="C41" s="38"/>
      <c r="D41" s="38"/>
      <c r="E41" s="38"/>
      <c r="F41" s="376"/>
      <c r="G41" s="38">
        <f t="shared" si="4"/>
        <v>0</v>
      </c>
      <c r="I41" s="824"/>
      <c r="J41" s="793"/>
      <c r="K41" s="793"/>
      <c r="L41" s="825"/>
      <c r="M41" s="783"/>
      <c r="N41" s="784"/>
      <c r="O41" s="789"/>
      <c r="P41" s="790"/>
      <c r="Q41" s="161"/>
      <c r="R41" s="679"/>
      <c r="S41" s="646"/>
      <c r="T41" s="647"/>
      <c r="U41" s="370"/>
      <c r="V41" s="371"/>
    </row>
    <row r="42" spans="1:22" ht="9.75" customHeight="1" x14ac:dyDescent="0.35">
      <c r="A42" s="158" t="s">
        <v>178</v>
      </c>
      <c r="B42" s="60" t="s">
        <v>242</v>
      </c>
      <c r="C42" s="39"/>
      <c r="D42" s="39"/>
      <c r="E42" s="39"/>
      <c r="F42" s="377"/>
      <c r="G42" s="378">
        <f t="shared" si="4"/>
        <v>0</v>
      </c>
      <c r="I42" s="810"/>
      <c r="J42" s="811"/>
      <c r="K42" s="811"/>
      <c r="L42" s="812"/>
      <c r="M42" s="844"/>
      <c r="N42" s="845"/>
      <c r="O42" s="835"/>
      <c r="P42" s="836"/>
      <c r="Q42" s="161"/>
      <c r="R42" s="657"/>
      <c r="S42" s="644"/>
      <c r="T42" s="645"/>
      <c r="U42" s="372"/>
      <c r="V42" s="373"/>
    </row>
    <row r="43" spans="1:22" ht="9.75" customHeight="1" x14ac:dyDescent="0.35">
      <c r="A43" s="154" t="s">
        <v>243</v>
      </c>
      <c r="B43" s="155"/>
      <c r="C43" s="38"/>
      <c r="D43" s="38"/>
      <c r="E43" s="38"/>
      <c r="F43" s="376"/>
      <c r="G43" s="38">
        <f t="shared" si="4"/>
        <v>0</v>
      </c>
      <c r="I43" s="420" t="s">
        <v>244</v>
      </c>
      <c r="J43" s="55"/>
      <c r="K43" s="55"/>
      <c r="L43" s="55"/>
      <c r="M43" s="55"/>
      <c r="N43" s="55"/>
      <c r="O43" s="658">
        <f>SUM(O19:O42)</f>
        <v>0</v>
      </c>
      <c r="P43" s="659"/>
      <c r="Q43" s="161"/>
      <c r="R43" s="660"/>
      <c r="S43" s="639"/>
      <c r="T43" s="640"/>
      <c r="U43" s="374"/>
      <c r="V43" s="375"/>
    </row>
    <row r="44" spans="1:22" ht="9.75" customHeight="1" x14ac:dyDescent="0.35">
      <c r="A44" s="158" t="s">
        <v>185</v>
      </c>
      <c r="B44" s="60"/>
      <c r="C44" s="39"/>
      <c r="D44" s="39"/>
      <c r="E44" s="39"/>
      <c r="F44" s="377"/>
      <c r="G44" s="378">
        <f t="shared" si="4"/>
        <v>0</v>
      </c>
      <c r="I44" s="417" t="s">
        <v>245</v>
      </c>
      <c r="J44" s="50"/>
      <c r="K44" s="50"/>
      <c r="L44" s="50"/>
      <c r="M44" s="50"/>
      <c r="N44" s="50"/>
      <c r="O44" s="661"/>
      <c r="P44" s="662"/>
      <c r="Q44" s="161"/>
      <c r="R44" s="663" t="s">
        <v>246</v>
      </c>
      <c r="S44" s="664"/>
      <c r="T44" s="664"/>
      <c r="U44" s="665"/>
      <c r="V44" s="224">
        <f>SUM(V35:V43)</f>
        <v>0</v>
      </c>
    </row>
    <row r="45" spans="1:22" ht="9.75" customHeight="1" x14ac:dyDescent="0.35">
      <c r="A45" s="154" t="s">
        <v>247</v>
      </c>
      <c r="B45" s="155" t="s">
        <v>248</v>
      </c>
      <c r="C45" s="38"/>
      <c r="D45" s="38"/>
      <c r="E45" s="38"/>
      <c r="F45" s="376"/>
      <c r="G45" s="38">
        <f t="shared" si="4"/>
        <v>0</v>
      </c>
      <c r="I45" s="420" t="s">
        <v>332</v>
      </c>
      <c r="J45" s="55"/>
      <c r="K45" s="55"/>
      <c r="L45" s="55"/>
      <c r="M45" s="55"/>
      <c r="N45" s="55"/>
      <c r="O45" s="658">
        <f>O16+O43-O44</f>
        <v>0</v>
      </c>
      <c r="P45" s="659"/>
      <c r="Q45" s="161"/>
      <c r="R45" s="663" t="s">
        <v>303</v>
      </c>
      <c r="S45" s="664"/>
      <c r="T45" s="664"/>
      <c r="U45" s="665"/>
      <c r="V45" s="224">
        <f>V3-V44+V32</f>
        <v>0</v>
      </c>
    </row>
    <row r="46" spans="1:22" ht="9.75" customHeight="1" x14ac:dyDescent="0.35">
      <c r="A46" s="158"/>
      <c r="B46" s="60" t="s">
        <v>251</v>
      </c>
      <c r="C46" s="39"/>
      <c r="D46" s="39"/>
      <c r="E46" s="39"/>
      <c r="F46" s="377"/>
      <c r="G46" s="378">
        <f t="shared" si="4"/>
        <v>0</v>
      </c>
      <c r="I46" s="161" t="s">
        <v>252</v>
      </c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</row>
    <row r="47" spans="1:22" ht="9.75" customHeight="1" x14ac:dyDescent="0.35">
      <c r="A47" s="154"/>
      <c r="B47" s="155" t="s">
        <v>253</v>
      </c>
      <c r="C47" s="38"/>
      <c r="D47" s="38"/>
      <c r="E47" s="38"/>
      <c r="F47" s="376"/>
      <c r="G47" s="38">
        <f t="shared" si="4"/>
        <v>0</v>
      </c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</row>
    <row r="48" spans="1:22" ht="9.75" customHeight="1" x14ac:dyDescent="0.35">
      <c r="A48" s="158"/>
      <c r="B48" s="60" t="s">
        <v>254</v>
      </c>
      <c r="C48" s="39"/>
      <c r="D48" s="39"/>
      <c r="E48" s="39"/>
      <c r="F48" s="377"/>
      <c r="G48" s="378">
        <f t="shared" si="4"/>
        <v>0</v>
      </c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</row>
    <row r="49" spans="1:22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3">
        <f>SUM(F29:F48)</f>
        <v>0</v>
      </c>
      <c r="G49" s="53">
        <f>SUM(G29:G48)</f>
        <v>0</v>
      </c>
      <c r="I49" s="850" t="s">
        <v>255</v>
      </c>
      <c r="J49" s="851"/>
      <c r="K49" s="851"/>
      <c r="L49" s="851"/>
      <c r="M49" s="851"/>
      <c r="N49" s="851"/>
      <c r="O49" s="803"/>
      <c r="P49" s="804"/>
      <c r="Q49" s="206"/>
      <c r="R49" s="850" t="s">
        <v>256</v>
      </c>
      <c r="S49" s="851"/>
      <c r="T49" s="851"/>
      <c r="U49" s="851"/>
      <c r="V49" s="823">
        <f>G51</f>
        <v>0</v>
      </c>
    </row>
    <row r="50" spans="1:22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6">
        <f>F26+F49</f>
        <v>0</v>
      </c>
      <c r="G50" s="56">
        <f>G26+G49</f>
        <v>0</v>
      </c>
      <c r="I50" s="852"/>
      <c r="J50" s="853"/>
      <c r="K50" s="853"/>
      <c r="L50" s="853"/>
      <c r="M50" s="853"/>
      <c r="N50" s="853"/>
      <c r="O50" s="805"/>
      <c r="P50" s="722"/>
      <c r="Q50" s="206"/>
      <c r="R50" s="852"/>
      <c r="S50" s="853"/>
      <c r="T50" s="853"/>
      <c r="U50" s="853"/>
      <c r="V50" s="592"/>
    </row>
    <row r="51" spans="1:22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8">
        <f>F8-F50</f>
        <v>0</v>
      </c>
      <c r="G51" s="58">
        <f>G8-G50</f>
        <v>0</v>
      </c>
      <c r="I51" s="161" t="s">
        <v>259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2" spans="1:22" ht="9.75" customHeight="1" x14ac:dyDescent="0.35">
      <c r="A52" s="161"/>
      <c r="B52" s="161"/>
      <c r="C52" s="161"/>
      <c r="D52" s="161"/>
      <c r="E52" s="161"/>
      <c r="F52" s="227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</row>
    <row r="53" spans="1:22" ht="9.75" customHeight="1" x14ac:dyDescent="0.35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2" ht="9.75" customHeight="1" x14ac:dyDescent="0.35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2" ht="9.75" customHeight="1" x14ac:dyDescent="0.35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2" ht="9.75" customHeight="1" x14ac:dyDescent="0.35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</row>
    <row r="57" spans="1:22" ht="9.75" customHeight="1" x14ac:dyDescent="0.35">
      <c r="H57" s="42" t="s">
        <v>260</v>
      </c>
      <c r="I57" s="63"/>
      <c r="J57" s="63"/>
      <c r="K57" s="63"/>
      <c r="L57" s="63"/>
      <c r="M57" s="63" t="s">
        <v>261</v>
      </c>
      <c r="N57" s="63"/>
      <c r="O57" s="63"/>
      <c r="P57" s="63"/>
      <c r="Q57" s="63" t="s">
        <v>262</v>
      </c>
      <c r="R57" s="63"/>
      <c r="S57" s="63" t="s">
        <v>263</v>
      </c>
      <c r="T57" s="63"/>
      <c r="U57" s="63" t="s">
        <v>264</v>
      </c>
      <c r="V57" s="63"/>
    </row>
    <row r="58" spans="1:22" ht="9.75" customHeight="1" x14ac:dyDescent="0.35">
      <c r="H58" s="359">
        <v>1</v>
      </c>
      <c r="I58" s="793"/>
      <c r="J58" s="798"/>
      <c r="K58" s="798"/>
      <c r="L58" s="799"/>
      <c r="M58" s="789"/>
      <c r="N58" s="796"/>
      <c r="O58" s="796"/>
      <c r="P58" s="790"/>
      <c r="Q58" s="789"/>
      <c r="R58" s="790"/>
      <c r="S58" s="789"/>
      <c r="T58" s="790"/>
      <c r="U58" s="789">
        <f>M58+Q58-S58</f>
        <v>0</v>
      </c>
      <c r="V58" s="790"/>
    </row>
    <row r="59" spans="1:22" ht="9.75" customHeight="1" x14ac:dyDescent="0.35">
      <c r="H59" s="360">
        <v>2</v>
      </c>
      <c r="I59" s="797"/>
      <c r="J59" s="798"/>
      <c r="K59" s="798"/>
      <c r="L59" s="799"/>
      <c r="M59" s="800"/>
      <c r="N59" s="801"/>
      <c r="O59" s="801"/>
      <c r="P59" s="802"/>
      <c r="Q59" s="800"/>
      <c r="R59" s="802"/>
      <c r="S59" s="800"/>
      <c r="T59" s="802"/>
      <c r="U59" s="787">
        <f t="shared" ref="U59:U66" si="5">M59+Q59-S59</f>
        <v>0</v>
      </c>
      <c r="V59" s="814"/>
    </row>
    <row r="60" spans="1:22" ht="9.75" customHeight="1" x14ac:dyDescent="0.35">
      <c r="H60" s="359">
        <v>3</v>
      </c>
      <c r="I60" s="793"/>
      <c r="J60" s="794"/>
      <c r="K60" s="794"/>
      <c r="L60" s="795"/>
      <c r="M60" s="789"/>
      <c r="N60" s="796"/>
      <c r="O60" s="796"/>
      <c r="P60" s="790"/>
      <c r="Q60" s="789"/>
      <c r="R60" s="790"/>
      <c r="S60" s="789"/>
      <c r="T60" s="790"/>
      <c r="U60" s="789">
        <f t="shared" si="5"/>
        <v>0</v>
      </c>
      <c r="V60" s="819"/>
    </row>
    <row r="61" spans="1:22" ht="9.75" customHeight="1" x14ac:dyDescent="0.35">
      <c r="H61" s="360">
        <v>4</v>
      </c>
      <c r="I61" s="797"/>
      <c r="J61" s="798"/>
      <c r="K61" s="798"/>
      <c r="L61" s="799"/>
      <c r="M61" s="800"/>
      <c r="N61" s="801"/>
      <c r="O61" s="801"/>
      <c r="P61" s="802"/>
      <c r="Q61" s="800"/>
      <c r="R61" s="802"/>
      <c r="S61" s="800"/>
      <c r="T61" s="802"/>
      <c r="U61" s="787">
        <f t="shared" si="5"/>
        <v>0</v>
      </c>
      <c r="V61" s="814"/>
    </row>
    <row r="62" spans="1:22" ht="9.75" customHeight="1" x14ac:dyDescent="0.35">
      <c r="H62" s="359">
        <v>5</v>
      </c>
      <c r="I62" s="793"/>
      <c r="J62" s="794"/>
      <c r="K62" s="794"/>
      <c r="L62" s="795"/>
      <c r="M62" s="789"/>
      <c r="N62" s="796"/>
      <c r="O62" s="796"/>
      <c r="P62" s="790"/>
      <c r="Q62" s="789"/>
      <c r="R62" s="790"/>
      <c r="S62" s="789"/>
      <c r="T62" s="790"/>
      <c r="U62" s="789">
        <f t="shared" si="5"/>
        <v>0</v>
      </c>
      <c r="V62" s="819"/>
    </row>
    <row r="63" spans="1:22" ht="9.75" customHeight="1" x14ac:dyDescent="0.35">
      <c r="H63" s="360">
        <v>6</v>
      </c>
      <c r="I63" s="797"/>
      <c r="J63" s="798"/>
      <c r="K63" s="798"/>
      <c r="L63" s="799"/>
      <c r="M63" s="800"/>
      <c r="N63" s="801"/>
      <c r="O63" s="801"/>
      <c r="P63" s="802"/>
      <c r="Q63" s="800"/>
      <c r="R63" s="802"/>
      <c r="S63" s="800"/>
      <c r="T63" s="802"/>
      <c r="U63" s="787">
        <f t="shared" si="5"/>
        <v>0</v>
      </c>
      <c r="V63" s="814"/>
    </row>
    <row r="64" spans="1:22" ht="9.75" customHeight="1" x14ac:dyDescent="0.35">
      <c r="H64" s="359">
        <v>7</v>
      </c>
      <c r="I64" s="793"/>
      <c r="J64" s="794"/>
      <c r="K64" s="794"/>
      <c r="L64" s="795"/>
      <c r="M64" s="789"/>
      <c r="N64" s="796"/>
      <c r="O64" s="796"/>
      <c r="P64" s="790"/>
      <c r="Q64" s="789"/>
      <c r="R64" s="790"/>
      <c r="S64" s="789"/>
      <c r="T64" s="790"/>
      <c r="U64" s="789">
        <f t="shared" si="5"/>
        <v>0</v>
      </c>
      <c r="V64" s="819"/>
    </row>
    <row r="65" spans="8:22" ht="9.75" customHeight="1" x14ac:dyDescent="0.35">
      <c r="H65" s="360">
        <v>8</v>
      </c>
      <c r="I65" s="797"/>
      <c r="J65" s="798"/>
      <c r="K65" s="798"/>
      <c r="L65" s="799"/>
      <c r="M65" s="800"/>
      <c r="N65" s="801"/>
      <c r="O65" s="801"/>
      <c r="P65" s="802"/>
      <c r="Q65" s="800"/>
      <c r="R65" s="802"/>
      <c r="S65" s="800"/>
      <c r="T65" s="802"/>
      <c r="U65" s="787">
        <f t="shared" si="5"/>
        <v>0</v>
      </c>
      <c r="V65" s="814"/>
    </row>
    <row r="66" spans="8:22" ht="9.75" customHeight="1" x14ac:dyDescent="0.35">
      <c r="H66" s="361">
        <v>9</v>
      </c>
      <c r="I66" s="815"/>
      <c r="J66" s="816"/>
      <c r="K66" s="816"/>
      <c r="L66" s="817"/>
      <c r="M66" s="791"/>
      <c r="N66" s="818"/>
      <c r="O66" s="818"/>
      <c r="P66" s="792"/>
      <c r="Q66" s="791"/>
      <c r="R66" s="792"/>
      <c r="S66" s="791"/>
      <c r="T66" s="792"/>
      <c r="U66" s="791">
        <f t="shared" si="5"/>
        <v>0</v>
      </c>
      <c r="V66" s="813"/>
    </row>
  </sheetData>
  <mergeCells count="249">
    <mergeCell ref="R2:V2"/>
    <mergeCell ref="J1:J2"/>
    <mergeCell ref="K1:K2"/>
    <mergeCell ref="L1:L2"/>
    <mergeCell ref="M1:M2"/>
    <mergeCell ref="O3:O4"/>
    <mergeCell ref="R4:V4"/>
    <mergeCell ref="R43:T43"/>
    <mergeCell ref="R39:T39"/>
    <mergeCell ref="R40:T40"/>
    <mergeCell ref="R41:T41"/>
    <mergeCell ref="R42:T42"/>
    <mergeCell ref="O37:P37"/>
    <mergeCell ref="I37:L37"/>
    <mergeCell ref="I38:L38"/>
    <mergeCell ref="I39:L39"/>
    <mergeCell ref="I40:L40"/>
    <mergeCell ref="I41:L41"/>
    <mergeCell ref="R36:T36"/>
    <mergeCell ref="O38:P38"/>
    <mergeCell ref="R37:T37"/>
    <mergeCell ref="R38:T38"/>
    <mergeCell ref="M37:N37"/>
    <mergeCell ref="M40:N40"/>
    <mergeCell ref="R6:T6"/>
    <mergeCell ref="A5:B5"/>
    <mergeCell ref="M5:M6"/>
    <mergeCell ref="N5:N6"/>
    <mergeCell ref="K3:K4"/>
    <mergeCell ref="L3:L4"/>
    <mergeCell ref="A3:B3"/>
    <mergeCell ref="I5:I6"/>
    <mergeCell ref="P3:P4"/>
    <mergeCell ref="K5:K6"/>
    <mergeCell ref="L5:L6"/>
    <mergeCell ref="M3:M4"/>
    <mergeCell ref="J3:J4"/>
    <mergeCell ref="J5:J6"/>
    <mergeCell ref="N3:N4"/>
    <mergeCell ref="O5:O6"/>
    <mergeCell ref="P5:P6"/>
    <mergeCell ref="R5:T5"/>
    <mergeCell ref="A4:B4"/>
    <mergeCell ref="C9:C10"/>
    <mergeCell ref="D9:D10"/>
    <mergeCell ref="E9:E10"/>
    <mergeCell ref="F9:F10"/>
    <mergeCell ref="A7:B7"/>
    <mergeCell ref="G9:G10"/>
    <mergeCell ref="R9:T9"/>
    <mergeCell ref="J9:J10"/>
    <mergeCell ref="I7:I8"/>
    <mergeCell ref="M7:M8"/>
    <mergeCell ref="J7:J8"/>
    <mergeCell ref="K7:K8"/>
    <mergeCell ref="L7:L8"/>
    <mergeCell ref="P9:P10"/>
    <mergeCell ref="N7:N8"/>
    <mergeCell ref="O7:O8"/>
    <mergeCell ref="N9:N10"/>
    <mergeCell ref="R8:T8"/>
    <mergeCell ref="O9:O10"/>
    <mergeCell ref="K9:K10"/>
    <mergeCell ref="P7:P8"/>
    <mergeCell ref="R7:T7"/>
    <mergeCell ref="A9:B10"/>
    <mergeCell ref="R10:T10"/>
    <mergeCell ref="O1:O2"/>
    <mergeCell ref="N1:N2"/>
    <mergeCell ref="I1:I2"/>
    <mergeCell ref="R14:T14"/>
    <mergeCell ref="A12:B12"/>
    <mergeCell ref="R15:T15"/>
    <mergeCell ref="O11:O12"/>
    <mergeCell ref="P11:P12"/>
    <mergeCell ref="R11:T11"/>
    <mergeCell ref="R12:T12"/>
    <mergeCell ref="L9:L10"/>
    <mergeCell ref="M9:M10"/>
    <mergeCell ref="A13:B13"/>
    <mergeCell ref="I9:I10"/>
    <mergeCell ref="I3:I4"/>
    <mergeCell ref="A6:B6"/>
    <mergeCell ref="G1:G2"/>
    <mergeCell ref="A8:B8"/>
    <mergeCell ref="J11:J12"/>
    <mergeCell ref="A1:B2"/>
    <mergeCell ref="C1:C2"/>
    <mergeCell ref="D1:D2"/>
    <mergeCell ref="E1:E2"/>
    <mergeCell ref="F1:F2"/>
    <mergeCell ref="R17:T17"/>
    <mergeCell ref="R13:T13"/>
    <mergeCell ref="K11:K12"/>
    <mergeCell ref="L11:L12"/>
    <mergeCell ref="M11:M12"/>
    <mergeCell ref="I11:I12"/>
    <mergeCell ref="N11:N12"/>
    <mergeCell ref="A14:B14"/>
    <mergeCell ref="R16:T16"/>
    <mergeCell ref="M21:N21"/>
    <mergeCell ref="I19:L19"/>
    <mergeCell ref="I20:L20"/>
    <mergeCell ref="I21:L21"/>
    <mergeCell ref="O19:P19"/>
    <mergeCell ref="R18:T18"/>
    <mergeCell ref="R19:T19"/>
    <mergeCell ref="M19:N19"/>
    <mergeCell ref="R20:T20"/>
    <mergeCell ref="R21:T21"/>
    <mergeCell ref="O20:P20"/>
    <mergeCell ref="O21:P21"/>
    <mergeCell ref="M20:N20"/>
    <mergeCell ref="M18:N18"/>
    <mergeCell ref="O18:P18"/>
    <mergeCell ref="R34:V34"/>
    <mergeCell ref="R35:T35"/>
    <mergeCell ref="I33:L33"/>
    <mergeCell ref="O22:P22"/>
    <mergeCell ref="O23:P23"/>
    <mergeCell ref="I22:L22"/>
    <mergeCell ref="I23:L23"/>
    <mergeCell ref="I26:L26"/>
    <mergeCell ref="I27:L27"/>
    <mergeCell ref="R22:T22"/>
    <mergeCell ref="M22:N22"/>
    <mergeCell ref="R23:T23"/>
    <mergeCell ref="M23:N23"/>
    <mergeCell ref="R24:T24"/>
    <mergeCell ref="R25:T25"/>
    <mergeCell ref="R26:T26"/>
    <mergeCell ref="M24:N24"/>
    <mergeCell ref="M25:N25"/>
    <mergeCell ref="M26:N26"/>
    <mergeCell ref="M27:N27"/>
    <mergeCell ref="M39:N39"/>
    <mergeCell ref="M32:N32"/>
    <mergeCell ref="I28:L28"/>
    <mergeCell ref="O24:P24"/>
    <mergeCell ref="O25:P25"/>
    <mergeCell ref="O27:P27"/>
    <mergeCell ref="O28:P28"/>
    <mergeCell ref="O26:P26"/>
    <mergeCell ref="I24:L24"/>
    <mergeCell ref="I25:L25"/>
    <mergeCell ref="I36:L36"/>
    <mergeCell ref="I34:L34"/>
    <mergeCell ref="I35:L35"/>
    <mergeCell ref="F27:F28"/>
    <mergeCell ref="A26:B26"/>
    <mergeCell ref="R32:U32"/>
    <mergeCell ref="A27:B28"/>
    <mergeCell ref="C27:C28"/>
    <mergeCell ref="D27:D28"/>
    <mergeCell ref="E27:E28"/>
    <mergeCell ref="M29:N29"/>
    <mergeCell ref="O29:P29"/>
    <mergeCell ref="I31:L31"/>
    <mergeCell ref="I32:L32"/>
    <mergeCell ref="R30:T30"/>
    <mergeCell ref="R31:T31"/>
    <mergeCell ref="I29:L29"/>
    <mergeCell ref="I30:L30"/>
    <mergeCell ref="O30:P30"/>
    <mergeCell ref="G27:G28"/>
    <mergeCell ref="M28:N28"/>
    <mergeCell ref="R28:T28"/>
    <mergeCell ref="V49:V50"/>
    <mergeCell ref="O44:P44"/>
    <mergeCell ref="O45:P45"/>
    <mergeCell ref="O35:P35"/>
    <mergeCell ref="O36:P36"/>
    <mergeCell ref="R49:U50"/>
    <mergeCell ref="M41:N41"/>
    <mergeCell ref="R29:T29"/>
    <mergeCell ref="R27:T27"/>
    <mergeCell ref="O31:P31"/>
    <mergeCell ref="O49:P50"/>
    <mergeCell ref="O32:P32"/>
    <mergeCell ref="O39:P39"/>
    <mergeCell ref="O40:P40"/>
    <mergeCell ref="O41:P41"/>
    <mergeCell ref="O42:P42"/>
    <mergeCell ref="O43:P43"/>
    <mergeCell ref="R44:U44"/>
    <mergeCell ref="R45:U45"/>
    <mergeCell ref="O33:P33"/>
    <mergeCell ref="O34:P34"/>
    <mergeCell ref="M33:N33"/>
    <mergeCell ref="M34:N34"/>
    <mergeCell ref="M38:N38"/>
    <mergeCell ref="A36:B36"/>
    <mergeCell ref="M35:N35"/>
    <mergeCell ref="M36:N36"/>
    <mergeCell ref="M30:N30"/>
    <mergeCell ref="M31:N31"/>
    <mergeCell ref="Q60:R60"/>
    <mergeCell ref="S60:T60"/>
    <mergeCell ref="U60:V60"/>
    <mergeCell ref="Q59:R59"/>
    <mergeCell ref="S59:T59"/>
    <mergeCell ref="U59:V59"/>
    <mergeCell ref="Q58:R58"/>
    <mergeCell ref="S58:T58"/>
    <mergeCell ref="U58:V58"/>
    <mergeCell ref="A37:B37"/>
    <mergeCell ref="A38:B38"/>
    <mergeCell ref="I59:L59"/>
    <mergeCell ref="M59:P59"/>
    <mergeCell ref="I49:N50"/>
    <mergeCell ref="I42:L42"/>
    <mergeCell ref="A49:B49"/>
    <mergeCell ref="I60:L60"/>
    <mergeCell ref="M60:P60"/>
    <mergeCell ref="M42:N42"/>
    <mergeCell ref="S63:T63"/>
    <mergeCell ref="U63:V63"/>
    <mergeCell ref="I62:L62"/>
    <mergeCell ref="M62:P62"/>
    <mergeCell ref="Q62:R62"/>
    <mergeCell ref="S62:T62"/>
    <mergeCell ref="U62:V62"/>
    <mergeCell ref="Q61:R61"/>
    <mergeCell ref="S61:T61"/>
    <mergeCell ref="U61:V61"/>
    <mergeCell ref="Q66:R66"/>
    <mergeCell ref="S66:T66"/>
    <mergeCell ref="U66:V66"/>
    <mergeCell ref="A50:B50"/>
    <mergeCell ref="I65:L65"/>
    <mergeCell ref="M65:P65"/>
    <mergeCell ref="Q65:R65"/>
    <mergeCell ref="S65:T65"/>
    <mergeCell ref="U65:V65"/>
    <mergeCell ref="A51:B51"/>
    <mergeCell ref="I66:L66"/>
    <mergeCell ref="M66:P66"/>
    <mergeCell ref="Q64:R64"/>
    <mergeCell ref="S64:T64"/>
    <mergeCell ref="U64:V64"/>
    <mergeCell ref="I63:L63"/>
    <mergeCell ref="M63:P63"/>
    <mergeCell ref="Q63:R63"/>
    <mergeCell ref="I64:L64"/>
    <mergeCell ref="M64:P64"/>
    <mergeCell ref="I61:L61"/>
    <mergeCell ref="M61:P61"/>
    <mergeCell ref="I58:L58"/>
    <mergeCell ref="M58:P58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43"/>
  <sheetViews>
    <sheetView showGridLines="0" showZeros="0" topLeftCell="A13" workbookViewId="0">
      <selection activeCell="B33" sqref="B33"/>
    </sheetView>
  </sheetViews>
  <sheetFormatPr baseColWidth="10" defaultColWidth="11.453125" defaultRowHeight="14.5" x14ac:dyDescent="0.35"/>
  <cols>
    <col min="1" max="1" width="9.81640625" customWidth="1"/>
    <col min="2" max="2" width="9.726562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6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437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306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307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308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309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310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311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312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313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314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315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316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317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318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319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320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321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322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323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928" t="s">
        <v>324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512" t="s">
        <v>325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2" t="s">
        <v>326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5" t="s">
        <v>327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2" t="s">
        <v>328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5" t="s">
        <v>329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2" t="s">
        <v>333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928" t="s">
        <v>334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512" t="s">
        <v>338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V1:V2"/>
    <mergeCell ref="P1:Q1"/>
    <mergeCell ref="R1:U1"/>
    <mergeCell ref="C1:E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66"/>
  <sheetViews>
    <sheetView showGridLines="0" showZeros="0" zoomScale="130" zoomScaleNormal="130" zoomScalePageLayoutView="150" workbookViewId="0">
      <selection activeCell="M3" sqref="M3:M4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8" width="0" style="457" hidden="1" customWidth="1"/>
    <col min="29" max="16384" width="10.81640625" style="37"/>
  </cols>
  <sheetData>
    <row r="1" spans="1:28" ht="9.75" customHeight="1" x14ac:dyDescent="0.35">
      <c r="A1" s="701" t="s">
        <v>168</v>
      </c>
      <c r="B1" s="774"/>
      <c r="C1" s="705" t="s">
        <v>405</v>
      </c>
      <c r="D1" s="705" t="s">
        <v>406</v>
      </c>
      <c r="E1" s="705" t="s">
        <v>407</v>
      </c>
      <c r="F1" s="705" t="s">
        <v>408</v>
      </c>
      <c r="G1" s="705"/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57">
        <f>Année!D14</f>
        <v>2026</v>
      </c>
      <c r="Y1" s="457">
        <v>7</v>
      </c>
    </row>
    <row r="2" spans="1:28" ht="9.75" customHeight="1" x14ac:dyDescent="0.35">
      <c r="A2" s="703"/>
      <c r="B2" s="775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1</v>
      </c>
      <c r="Y2" s="466">
        <f>IF(ISBLANK($M$3),$M7,$M5)</f>
        <v>8</v>
      </c>
      <c r="Z2" s="466">
        <f>IF(ISBLANK($M$3),$M9,$M7)</f>
        <v>15</v>
      </c>
      <c r="AA2" s="466">
        <f>IF(ISBLANK($M$3),$M11,$M9)</f>
        <v>22</v>
      </c>
      <c r="AB2" s="466">
        <f>IF(ISBLANK($M$3),$M13,$M11)</f>
        <v>29</v>
      </c>
    </row>
    <row r="3" spans="1:28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/>
      <c r="K3" s="750"/>
      <c r="L3" s="750"/>
      <c r="M3" s="933">
        <v>1</v>
      </c>
      <c r="N3" s="750">
        <v>2</v>
      </c>
      <c r="O3" s="750">
        <v>3</v>
      </c>
      <c r="P3" s="749">
        <v>4</v>
      </c>
      <c r="Q3" s="692">
        <v>26</v>
      </c>
      <c r="R3" s="161"/>
      <c r="S3" s="402" t="s">
        <v>214</v>
      </c>
      <c r="T3" s="205"/>
      <c r="U3" s="205"/>
      <c r="V3" s="205"/>
      <c r="W3" s="418">
        <f>H8</f>
        <v>0</v>
      </c>
    </row>
    <row r="4" spans="1:28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934"/>
      <c r="N4" s="735"/>
      <c r="O4" s="735"/>
      <c r="P4" s="747"/>
      <c r="Q4" s="692"/>
      <c r="R4" s="161"/>
      <c r="S4" s="663" t="s">
        <v>216</v>
      </c>
      <c r="T4" s="664"/>
      <c r="U4" s="664"/>
      <c r="V4" s="664"/>
      <c r="W4" s="699"/>
    </row>
    <row r="5" spans="1:28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711">
        <f>P3+1</f>
        <v>5</v>
      </c>
      <c r="K5" s="693">
        <f t="shared" ref="K5:P5" si="0">J5+1</f>
        <v>6</v>
      </c>
      <c r="L5" s="693">
        <f t="shared" si="0"/>
        <v>7</v>
      </c>
      <c r="M5" s="693">
        <f t="shared" si="0"/>
        <v>8</v>
      </c>
      <c r="N5" s="693">
        <f t="shared" si="0"/>
        <v>9</v>
      </c>
      <c r="O5" s="693">
        <f t="shared" si="0"/>
        <v>10</v>
      </c>
      <c r="P5" s="737">
        <f t="shared" si="0"/>
        <v>11</v>
      </c>
      <c r="Q5" s="692">
        <v>27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</row>
    <row r="6" spans="1:28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61"/>
      <c r="S6" s="756"/>
      <c r="T6" s="757"/>
      <c r="U6" s="758"/>
      <c r="V6" s="366"/>
      <c r="W6" s="367"/>
    </row>
    <row r="7" spans="1:28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12</v>
      </c>
      <c r="K7" s="693">
        <f t="shared" ref="K7:P7" si="1">J7+1</f>
        <v>13</v>
      </c>
      <c r="L7" s="693">
        <f t="shared" si="1"/>
        <v>14</v>
      </c>
      <c r="M7" s="693">
        <f t="shared" si="1"/>
        <v>15</v>
      </c>
      <c r="N7" s="693">
        <f t="shared" si="1"/>
        <v>16</v>
      </c>
      <c r="O7" s="693">
        <f t="shared" si="1"/>
        <v>17</v>
      </c>
      <c r="P7" s="737">
        <f t="shared" si="1"/>
        <v>18</v>
      </c>
      <c r="Q7" s="692">
        <v>28</v>
      </c>
      <c r="R7" s="161"/>
      <c r="S7" s="679"/>
      <c r="T7" s="646"/>
      <c r="U7" s="647"/>
      <c r="V7" s="368"/>
      <c r="W7" s="369"/>
    </row>
    <row r="8" spans="1:28" ht="9.75" customHeight="1" x14ac:dyDescent="0.35">
      <c r="A8" s="666" t="s">
        <v>301</v>
      </c>
      <c r="B8" s="776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0">
        <f t="shared" si="2"/>
        <v>0</v>
      </c>
      <c r="H8" s="40">
        <f t="shared" si="2"/>
        <v>0</v>
      </c>
      <c r="J8" s="711"/>
      <c r="K8" s="693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</row>
    <row r="9" spans="1:28" ht="9.75" customHeight="1" x14ac:dyDescent="0.35">
      <c r="A9" s="701" t="s">
        <v>186</v>
      </c>
      <c r="B9" s="774"/>
      <c r="C9" s="705" t="str">
        <f>C1</f>
        <v>du 2 au 8 juillet</v>
      </c>
      <c r="D9" s="777" t="str">
        <f>D1</f>
        <v>du 9 au 15 juillet</v>
      </c>
      <c r="E9" s="777" t="str">
        <f>E1</f>
        <v>du 16 au 22 juillet</v>
      </c>
      <c r="F9" s="777" t="str">
        <f>F1</f>
        <v>du 23 au 29  juillet</v>
      </c>
      <c r="G9" s="777">
        <f>G1</f>
        <v>0</v>
      </c>
      <c r="H9" s="725" t="s">
        <v>52</v>
      </c>
      <c r="J9" s="711">
        <f>P7+1</f>
        <v>19</v>
      </c>
      <c r="K9" s="693">
        <f t="shared" ref="K9:P9" si="3">J9+1</f>
        <v>20</v>
      </c>
      <c r="L9" s="693">
        <f t="shared" si="3"/>
        <v>21</v>
      </c>
      <c r="M9" s="693">
        <f t="shared" si="3"/>
        <v>22</v>
      </c>
      <c r="N9" s="693">
        <f t="shared" si="3"/>
        <v>23</v>
      </c>
      <c r="O9" s="693">
        <f t="shared" si="3"/>
        <v>24</v>
      </c>
      <c r="P9" s="737">
        <f t="shared" si="3"/>
        <v>25</v>
      </c>
      <c r="Q9" s="692">
        <v>29</v>
      </c>
      <c r="R9" s="161"/>
      <c r="S9" s="679"/>
      <c r="T9" s="646"/>
      <c r="U9" s="647"/>
      <c r="V9" s="368"/>
      <c r="W9" s="369"/>
    </row>
    <row r="10" spans="1:28" ht="9.75" customHeight="1" x14ac:dyDescent="0.35">
      <c r="A10" s="703"/>
      <c r="B10" s="775"/>
      <c r="C10" s="715"/>
      <c r="D10" s="722"/>
      <c r="E10" s="722"/>
      <c r="F10" s="722"/>
      <c r="G10" s="722"/>
      <c r="H10" s="706"/>
      <c r="J10" s="711"/>
      <c r="K10" s="693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</row>
    <row r="11" spans="1:28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710">
        <v>26</v>
      </c>
      <c r="K11" s="735">
        <v>27</v>
      </c>
      <c r="L11" s="735">
        <v>28</v>
      </c>
      <c r="M11" s="735">
        <v>29</v>
      </c>
      <c r="N11" s="735">
        <v>30</v>
      </c>
      <c r="O11" s="735">
        <v>31</v>
      </c>
      <c r="P11" s="747"/>
      <c r="Q11" s="692">
        <v>30</v>
      </c>
      <c r="R11" s="161"/>
      <c r="S11" s="679"/>
      <c r="T11" s="646"/>
      <c r="U11" s="647"/>
      <c r="V11" s="368"/>
      <c r="W11" s="369"/>
    </row>
    <row r="12" spans="1:28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740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</row>
    <row r="13" spans="1:28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161"/>
      <c r="K13" s="161"/>
      <c r="L13" s="161"/>
      <c r="M13" s="477"/>
      <c r="N13" s="161"/>
      <c r="O13" s="161"/>
      <c r="P13" s="161"/>
      <c r="Q13" s="161"/>
      <c r="R13" s="161"/>
      <c r="S13" s="679"/>
      <c r="T13" s="646"/>
      <c r="U13" s="647"/>
      <c r="V13" s="368"/>
      <c r="W13" s="369"/>
    </row>
    <row r="14" spans="1:28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</row>
    <row r="15" spans="1:28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28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4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56">
        <f t="shared" si="5"/>
        <v>0</v>
      </c>
      <c r="H26" s="56">
        <f t="shared" si="5"/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74"/>
      <c r="C27" s="705" t="str">
        <f>C9</f>
        <v>du 2 au 8 juillet</v>
      </c>
      <c r="D27" s="777" t="str">
        <f>D9</f>
        <v>du 9 au 15 juillet</v>
      </c>
      <c r="E27" s="777" t="str">
        <f>E9</f>
        <v>du 16 au 22 juillet</v>
      </c>
      <c r="F27" s="777" t="str">
        <f>F9</f>
        <v>du 23 au 29  juillet</v>
      </c>
      <c r="G27" s="777">
        <f>G9</f>
        <v>0</v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75"/>
      <c r="C28" s="715"/>
      <c r="D28" s="722"/>
      <c r="E28" s="722"/>
      <c r="F28" s="722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J49" s="850" t="s">
        <v>255</v>
      </c>
      <c r="K49" s="851"/>
      <c r="L49" s="851"/>
      <c r="M49" s="851"/>
      <c r="N49" s="851"/>
      <c r="O49" s="851"/>
      <c r="P49" s="803"/>
      <c r="Q49" s="804"/>
      <c r="R49" s="206"/>
      <c r="S49" s="850" t="s">
        <v>256</v>
      </c>
      <c r="T49" s="851"/>
      <c r="U49" s="851"/>
      <c r="V49" s="851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6">
        <f t="shared" si="8"/>
        <v>0</v>
      </c>
      <c r="H50" s="56">
        <f t="shared" si="8"/>
        <v>0</v>
      </c>
      <c r="J50" s="852"/>
      <c r="K50" s="853"/>
      <c r="L50" s="853"/>
      <c r="M50" s="853"/>
      <c r="N50" s="853"/>
      <c r="O50" s="853"/>
      <c r="P50" s="805"/>
      <c r="Q50" s="722"/>
      <c r="R50" s="206"/>
      <c r="S50" s="852"/>
      <c r="T50" s="853"/>
      <c r="U50" s="853"/>
      <c r="V50" s="853"/>
      <c r="W50" s="592"/>
    </row>
    <row r="51" spans="1:23" ht="9.75" customHeight="1" x14ac:dyDescent="0.35">
      <c r="A51" s="780" t="s">
        <v>305</v>
      </c>
      <c r="B51" s="781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8">
        <f t="shared" si="9"/>
        <v>0</v>
      </c>
      <c r="H51" s="58">
        <f t="shared" si="9"/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10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10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10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10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10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10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10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10"/>
        <v>0</v>
      </c>
      <c r="W66" s="813"/>
    </row>
  </sheetData>
  <mergeCells count="252">
    <mergeCell ref="P7:P8"/>
    <mergeCell ref="O9:O10"/>
    <mergeCell ref="P9:P10"/>
    <mergeCell ref="J34:M34"/>
    <mergeCell ref="J35:M35"/>
    <mergeCell ref="J36:M36"/>
    <mergeCell ref="S43:U43"/>
    <mergeCell ref="S39:U39"/>
    <mergeCell ref="S40:U40"/>
    <mergeCell ref="S41:U41"/>
    <mergeCell ref="S42:U42"/>
    <mergeCell ref="P37:Q37"/>
    <mergeCell ref="J37:M37"/>
    <mergeCell ref="J38:M38"/>
    <mergeCell ref="J39:M39"/>
    <mergeCell ref="J40:M40"/>
    <mergeCell ref="J41:M41"/>
    <mergeCell ref="S36:U36"/>
    <mergeCell ref="P38:Q38"/>
    <mergeCell ref="S37:U37"/>
    <mergeCell ref="S38:U38"/>
    <mergeCell ref="N37:O37"/>
    <mergeCell ref="N40:O40"/>
    <mergeCell ref="S8:U8"/>
    <mergeCell ref="J33:M33"/>
    <mergeCell ref="J1:J2"/>
    <mergeCell ref="K3:K4"/>
    <mergeCell ref="P1:P2"/>
    <mergeCell ref="S2:W2"/>
    <mergeCell ref="K1:K2"/>
    <mergeCell ref="L1:L2"/>
    <mergeCell ref="M1:M2"/>
    <mergeCell ref="N1:N2"/>
    <mergeCell ref="P3:P4"/>
    <mergeCell ref="S4:W4"/>
    <mergeCell ref="S9:U9"/>
    <mergeCell ref="Q7:Q8"/>
    <mergeCell ref="S7:U7"/>
    <mergeCell ref="S10:U10"/>
    <mergeCell ref="O1:O2"/>
    <mergeCell ref="K7:K8"/>
    <mergeCell ref="L7:L8"/>
    <mergeCell ref="M7:M8"/>
    <mergeCell ref="K5:K6"/>
    <mergeCell ref="Q9:Q10"/>
    <mergeCell ref="O3:O4"/>
    <mergeCell ref="O7:O8"/>
    <mergeCell ref="J19:M19"/>
    <mergeCell ref="A1:B2"/>
    <mergeCell ref="C1:C2"/>
    <mergeCell ref="D1:D2"/>
    <mergeCell ref="E1:E2"/>
    <mergeCell ref="F1:F2"/>
    <mergeCell ref="G1:G2"/>
    <mergeCell ref="A4:B4"/>
    <mergeCell ref="S6:U6"/>
    <mergeCell ref="A5:B5"/>
    <mergeCell ref="N5:N6"/>
    <mergeCell ref="O5:O6"/>
    <mergeCell ref="L3:L4"/>
    <mergeCell ref="M3:M4"/>
    <mergeCell ref="A3:B3"/>
    <mergeCell ref="J5:J6"/>
    <mergeCell ref="Q3:Q4"/>
    <mergeCell ref="H1:H2"/>
    <mergeCell ref="P5:P6"/>
    <mergeCell ref="Q5:Q6"/>
    <mergeCell ref="S5:U5"/>
    <mergeCell ref="A7:B7"/>
    <mergeCell ref="J9:J10"/>
    <mergeCell ref="K9:K10"/>
    <mergeCell ref="L5:L6"/>
    <mergeCell ref="M5:M6"/>
    <mergeCell ref="N3:N4"/>
    <mergeCell ref="J3:J4"/>
    <mergeCell ref="A6:B6"/>
    <mergeCell ref="J7:J8"/>
    <mergeCell ref="N7:N8"/>
    <mergeCell ref="A8:B8"/>
    <mergeCell ref="A9:B10"/>
    <mergeCell ref="C9:C10"/>
    <mergeCell ref="D9:D10"/>
    <mergeCell ref="E9:E10"/>
    <mergeCell ref="F9:F10"/>
    <mergeCell ref="G9:G10"/>
    <mergeCell ref="L9:L10"/>
    <mergeCell ref="M9:M10"/>
    <mergeCell ref="N9:N10"/>
    <mergeCell ref="H9:H10"/>
    <mergeCell ref="A12:B12"/>
    <mergeCell ref="S15:U15"/>
    <mergeCell ref="P11:P12"/>
    <mergeCell ref="Q11:Q12"/>
    <mergeCell ref="S11:U11"/>
    <mergeCell ref="S12:U12"/>
    <mergeCell ref="J11:J12"/>
    <mergeCell ref="K11:K12"/>
    <mergeCell ref="L11:L12"/>
    <mergeCell ref="M11:M12"/>
    <mergeCell ref="N11:N12"/>
    <mergeCell ref="O11:O12"/>
    <mergeCell ref="A14:B14"/>
    <mergeCell ref="J20:M20"/>
    <mergeCell ref="J21:M21"/>
    <mergeCell ref="P19:Q19"/>
    <mergeCell ref="A13:B13"/>
    <mergeCell ref="S16:U16"/>
    <mergeCell ref="S17:U17"/>
    <mergeCell ref="S13:U13"/>
    <mergeCell ref="S14:U14"/>
    <mergeCell ref="S22:U22"/>
    <mergeCell ref="S23:U23"/>
    <mergeCell ref="S20:U20"/>
    <mergeCell ref="S21:U21"/>
    <mergeCell ref="P20:Q20"/>
    <mergeCell ref="P21:Q21"/>
    <mergeCell ref="P22:Q22"/>
    <mergeCell ref="P23:Q23"/>
    <mergeCell ref="N18:O18"/>
    <mergeCell ref="P18:Q18"/>
    <mergeCell ref="N22:O22"/>
    <mergeCell ref="N23:O23"/>
    <mergeCell ref="S18:U18"/>
    <mergeCell ref="S19:U19"/>
    <mergeCell ref="N19:O19"/>
    <mergeCell ref="N20:O20"/>
    <mergeCell ref="N21:O21"/>
    <mergeCell ref="J24:M24"/>
    <mergeCell ref="J25:M25"/>
    <mergeCell ref="J22:M22"/>
    <mergeCell ref="J23:M23"/>
    <mergeCell ref="J26:M26"/>
    <mergeCell ref="J27:M27"/>
    <mergeCell ref="J28:M28"/>
    <mergeCell ref="P24:Q24"/>
    <mergeCell ref="P25:Q25"/>
    <mergeCell ref="P27:Q27"/>
    <mergeCell ref="P28:Q28"/>
    <mergeCell ref="P26:Q26"/>
    <mergeCell ref="N34:O34"/>
    <mergeCell ref="N38:O38"/>
    <mergeCell ref="N39:O39"/>
    <mergeCell ref="N32:O32"/>
    <mergeCell ref="S24:U24"/>
    <mergeCell ref="S25:U25"/>
    <mergeCell ref="S26:U26"/>
    <mergeCell ref="N28:O28"/>
    <mergeCell ref="N24:O24"/>
    <mergeCell ref="N25:O25"/>
    <mergeCell ref="N26:O26"/>
    <mergeCell ref="N27:O27"/>
    <mergeCell ref="S28:U28"/>
    <mergeCell ref="S34:W34"/>
    <mergeCell ref="S35:U35"/>
    <mergeCell ref="G27:G28"/>
    <mergeCell ref="A26:B26"/>
    <mergeCell ref="S32:V32"/>
    <mergeCell ref="A27:B28"/>
    <mergeCell ref="C27:C28"/>
    <mergeCell ref="D27:D28"/>
    <mergeCell ref="E27:E28"/>
    <mergeCell ref="F27:F28"/>
    <mergeCell ref="N29:O29"/>
    <mergeCell ref="P29:Q29"/>
    <mergeCell ref="J31:M31"/>
    <mergeCell ref="J32:M32"/>
    <mergeCell ref="S30:U30"/>
    <mergeCell ref="S31:U31"/>
    <mergeCell ref="P30:Q30"/>
    <mergeCell ref="H27:H28"/>
    <mergeCell ref="W49:W50"/>
    <mergeCell ref="P44:Q44"/>
    <mergeCell ref="P45:Q45"/>
    <mergeCell ref="P35:Q35"/>
    <mergeCell ref="P36:Q36"/>
    <mergeCell ref="S49:V50"/>
    <mergeCell ref="S29:U29"/>
    <mergeCell ref="S27:U27"/>
    <mergeCell ref="J29:M29"/>
    <mergeCell ref="J30:M30"/>
    <mergeCell ref="P31:Q31"/>
    <mergeCell ref="P49:Q50"/>
    <mergeCell ref="P32:Q32"/>
    <mergeCell ref="P39:Q39"/>
    <mergeCell ref="P40:Q40"/>
    <mergeCell ref="P41:Q41"/>
    <mergeCell ref="P42:Q42"/>
    <mergeCell ref="P43:Q43"/>
    <mergeCell ref="N42:O42"/>
    <mergeCell ref="S44:V44"/>
    <mergeCell ref="S45:V45"/>
    <mergeCell ref="P33:Q33"/>
    <mergeCell ref="P34:Q34"/>
    <mergeCell ref="N33:O33"/>
    <mergeCell ref="A36:B36"/>
    <mergeCell ref="N35:O35"/>
    <mergeCell ref="N36:O36"/>
    <mergeCell ref="N30:O30"/>
    <mergeCell ref="N31:O31"/>
    <mergeCell ref="R60:S60"/>
    <mergeCell ref="T60:U60"/>
    <mergeCell ref="V60:W60"/>
    <mergeCell ref="R59:S59"/>
    <mergeCell ref="T59:U59"/>
    <mergeCell ref="V59:W59"/>
    <mergeCell ref="R58:S58"/>
    <mergeCell ref="T58:U58"/>
    <mergeCell ref="V58:W58"/>
    <mergeCell ref="A37:B37"/>
    <mergeCell ref="A38:B38"/>
    <mergeCell ref="J59:M59"/>
    <mergeCell ref="N59:Q59"/>
    <mergeCell ref="J49:O50"/>
    <mergeCell ref="J42:M42"/>
    <mergeCell ref="A49:B49"/>
    <mergeCell ref="J60:M60"/>
    <mergeCell ref="N60:Q60"/>
    <mergeCell ref="N41:O41"/>
    <mergeCell ref="T63:U63"/>
    <mergeCell ref="V63:W63"/>
    <mergeCell ref="J62:M62"/>
    <mergeCell ref="N62:Q62"/>
    <mergeCell ref="R62:S62"/>
    <mergeCell ref="T62:U62"/>
    <mergeCell ref="V62:W62"/>
    <mergeCell ref="R61:S61"/>
    <mergeCell ref="T61:U61"/>
    <mergeCell ref="V61:W61"/>
    <mergeCell ref="R66:S66"/>
    <mergeCell ref="T66:U66"/>
    <mergeCell ref="V66:W66"/>
    <mergeCell ref="A50:B50"/>
    <mergeCell ref="J65:M65"/>
    <mergeCell ref="N65:Q65"/>
    <mergeCell ref="R65:S65"/>
    <mergeCell ref="T65:U65"/>
    <mergeCell ref="V65:W65"/>
    <mergeCell ref="A51:B51"/>
    <mergeCell ref="J66:M66"/>
    <mergeCell ref="N66:Q66"/>
    <mergeCell ref="R64:S64"/>
    <mergeCell ref="T64:U64"/>
    <mergeCell ref="V64:W64"/>
    <mergeCell ref="J63:M63"/>
    <mergeCell ref="N63:Q63"/>
    <mergeCell ref="R63:S63"/>
    <mergeCell ref="J64:M64"/>
    <mergeCell ref="N64:Q64"/>
    <mergeCell ref="J61:M61"/>
    <mergeCell ref="N61:Q61"/>
    <mergeCell ref="J58:M58"/>
    <mergeCell ref="N58:Q58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43"/>
  <sheetViews>
    <sheetView showGridLines="0" showZeros="0" topLeftCell="A15" workbookViewId="0">
      <selection activeCell="B36" sqref="B36"/>
    </sheetView>
  </sheetViews>
  <sheetFormatPr baseColWidth="10" defaultColWidth="11.453125" defaultRowHeight="14.5" x14ac:dyDescent="0.35"/>
  <cols>
    <col min="1" max="1" width="9.81640625" customWidth="1"/>
    <col min="2" max="2" width="9.179687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6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438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296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298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306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307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308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309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0">
        <f>SUM(C3:C9)</f>
        <v>0</v>
      </c>
      <c r="D10" s="231">
        <f t="shared" ref="D10:U10" si="1">SUM(D3:D9)</f>
        <v>0</v>
      </c>
      <c r="E10" s="232">
        <f>SUM(E3:E9)</f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310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311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312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313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314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315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316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317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318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319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320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321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322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323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3" t="s">
        <v>324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4" t="s">
        <v>325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3" t="s">
        <v>326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4" t="s">
        <v>327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3" t="s">
        <v>328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4" t="s">
        <v>329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3" t="s">
        <v>333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V1:V2"/>
    <mergeCell ref="P1:Q1"/>
    <mergeCell ref="R1:U1"/>
    <mergeCell ref="C1:E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showGridLines="0" showZeros="0" zoomScale="115" zoomScaleNormal="115" zoomScaleSheetLayoutView="57" zoomScalePageLayoutView="150" workbookViewId="0">
      <selection activeCell="E17" sqref="E17"/>
    </sheetView>
  </sheetViews>
  <sheetFormatPr baseColWidth="10" defaultColWidth="10.81640625" defaultRowHeight="13" x14ac:dyDescent="0.3"/>
  <cols>
    <col min="1" max="1" width="7.26953125" style="179" customWidth="1"/>
    <col min="2" max="2" width="37.1796875" style="179" customWidth="1"/>
    <col min="3" max="3" width="9.7265625" style="179" customWidth="1"/>
    <col min="4" max="4" width="2.1796875" style="179" customWidth="1"/>
    <col min="5" max="5" width="27.81640625" style="179" customWidth="1"/>
    <col min="6" max="6" width="11" style="179" customWidth="1"/>
    <col min="7" max="7" width="2.81640625" style="179" customWidth="1"/>
    <col min="8" max="8" width="9.7265625" style="179" customWidth="1"/>
    <col min="9" max="9" width="14.81640625" style="179" customWidth="1"/>
    <col min="10" max="10" width="11.26953125" style="179" customWidth="1"/>
    <col min="11" max="11" width="2.26953125" style="179" customWidth="1"/>
    <col min="12" max="12" width="7.453125" style="179" customWidth="1"/>
    <col min="13" max="13" width="25.7265625" style="179" customWidth="1"/>
    <col min="14" max="14" width="11.453125" style="179" customWidth="1"/>
    <col min="15" max="16384" width="10.81640625" style="179"/>
  </cols>
  <sheetData>
    <row r="1" spans="1:22" s="257" customFormat="1" x14ac:dyDescent="0.3">
      <c r="A1" s="248" t="s">
        <v>9</v>
      </c>
      <c r="B1" s="249"/>
      <c r="C1" s="249"/>
      <c r="D1" s="250"/>
      <c r="E1" s="537" t="s">
        <v>10</v>
      </c>
      <c r="F1" s="538"/>
      <c r="G1" s="479"/>
      <c r="H1" s="251" t="s">
        <v>11</v>
      </c>
      <c r="I1" s="252"/>
      <c r="J1" s="253"/>
      <c r="K1" s="254"/>
      <c r="L1" s="255" t="s">
        <v>12</v>
      </c>
      <c r="M1" s="255"/>
      <c r="N1" s="256"/>
    </row>
    <row r="2" spans="1:22" ht="14.15" customHeight="1" x14ac:dyDescent="0.3">
      <c r="A2" s="94" t="s">
        <v>13</v>
      </c>
      <c r="B2" s="180"/>
      <c r="C2" s="183"/>
      <c r="D2" s="178"/>
      <c r="E2" s="70" t="s">
        <v>14</v>
      </c>
      <c r="F2" s="183"/>
      <c r="G2" s="479"/>
      <c r="H2" s="71" t="s">
        <v>15</v>
      </c>
      <c r="I2" s="71" t="s">
        <v>16</v>
      </c>
      <c r="J2" s="72" t="s">
        <v>17</v>
      </c>
      <c r="K2" s="99"/>
      <c r="L2" s="72" t="s">
        <v>18</v>
      </c>
      <c r="M2" s="73" t="s">
        <v>16</v>
      </c>
      <c r="N2" s="73" t="s">
        <v>17</v>
      </c>
    </row>
    <row r="3" spans="1:22" ht="14.5" x14ac:dyDescent="0.35">
      <c r="A3" s="178"/>
      <c r="B3" s="95" t="s">
        <v>19</v>
      </c>
      <c r="C3" s="66"/>
      <c r="D3" s="178"/>
      <c r="E3" s="74" t="s">
        <v>20</v>
      </c>
      <c r="F3" s="75"/>
      <c r="G3" s="479"/>
      <c r="H3" s="76" t="s">
        <v>21</v>
      </c>
      <c r="I3" s="77"/>
      <c r="J3" s="78"/>
      <c r="K3" s="99"/>
      <c r="L3" s="79">
        <v>1</v>
      </c>
      <c r="M3" s="69"/>
      <c r="N3" s="69"/>
      <c r="O3"/>
      <c r="P3"/>
      <c r="Q3"/>
      <c r="R3"/>
      <c r="S3"/>
      <c r="T3"/>
      <c r="U3"/>
      <c r="V3"/>
    </row>
    <row r="4" spans="1:22" ht="14.5" x14ac:dyDescent="0.35">
      <c r="A4" s="94" t="s">
        <v>22</v>
      </c>
      <c r="B4" s="98"/>
      <c r="C4" s="69"/>
      <c r="D4" s="103"/>
      <c r="E4" s="80" t="s">
        <v>374</v>
      </c>
      <c r="F4" s="81"/>
      <c r="G4" s="479"/>
      <c r="H4" s="82" t="s">
        <v>23</v>
      </c>
      <c r="I4" s="66"/>
      <c r="J4" s="67"/>
      <c r="K4" s="99"/>
      <c r="L4" s="83">
        <v>2</v>
      </c>
      <c r="M4" s="66"/>
      <c r="N4" s="66"/>
      <c r="O4"/>
      <c r="P4"/>
      <c r="Q4"/>
      <c r="R4"/>
      <c r="S4"/>
      <c r="T4"/>
      <c r="U4"/>
      <c r="V4"/>
    </row>
    <row r="5" spans="1:22" ht="14.5" x14ac:dyDescent="0.35">
      <c r="A5" s="102" t="s">
        <v>24</v>
      </c>
      <c r="C5" s="66"/>
      <c r="D5" s="178"/>
      <c r="E5" s="86" t="s">
        <v>25</v>
      </c>
      <c r="F5" s="75"/>
      <c r="G5" s="479"/>
      <c r="H5" s="85" t="s">
        <v>26</v>
      </c>
      <c r="I5" s="69"/>
      <c r="J5" s="78"/>
      <c r="K5" s="99"/>
      <c r="L5" s="79">
        <v>3</v>
      </c>
      <c r="M5" s="69"/>
      <c r="N5" s="69"/>
      <c r="O5"/>
      <c r="P5"/>
      <c r="Q5"/>
      <c r="R5"/>
      <c r="S5"/>
      <c r="T5"/>
      <c r="U5"/>
      <c r="V5"/>
    </row>
    <row r="6" spans="1:22" ht="14.5" x14ac:dyDescent="0.35">
      <c r="A6" s="94" t="s">
        <v>27</v>
      </c>
      <c r="B6" s="180"/>
      <c r="C6" s="69"/>
      <c r="D6" s="178"/>
      <c r="E6" s="68" t="s">
        <v>28</v>
      </c>
      <c r="F6" s="81"/>
      <c r="G6" s="479"/>
      <c r="H6" s="82" t="s">
        <v>29</v>
      </c>
      <c r="I6" s="66"/>
      <c r="J6" s="67"/>
      <c r="K6" s="99"/>
      <c r="L6" s="83">
        <v>4</v>
      </c>
      <c r="M6" s="66"/>
      <c r="N6" s="66"/>
      <c r="O6"/>
      <c r="P6"/>
      <c r="Q6"/>
      <c r="R6"/>
      <c r="S6"/>
      <c r="T6"/>
      <c r="U6"/>
      <c r="V6"/>
    </row>
    <row r="7" spans="1:22" ht="14.5" x14ac:dyDescent="0.35">
      <c r="A7" s="102" t="s">
        <v>30</v>
      </c>
      <c r="C7" s="66"/>
      <c r="D7" s="178"/>
      <c r="E7" s="86" t="s">
        <v>31</v>
      </c>
      <c r="F7" s="75"/>
      <c r="G7" s="479"/>
      <c r="H7" s="85" t="s">
        <v>32</v>
      </c>
      <c r="I7" s="69"/>
      <c r="J7" s="78"/>
      <c r="K7" s="99"/>
      <c r="L7" s="79">
        <v>5</v>
      </c>
      <c r="M7" s="69"/>
      <c r="N7" s="69"/>
      <c r="O7"/>
      <c r="P7"/>
      <c r="Q7"/>
      <c r="R7"/>
      <c r="S7"/>
      <c r="T7"/>
      <c r="U7"/>
      <c r="V7"/>
    </row>
    <row r="8" spans="1:22" ht="14.5" x14ac:dyDescent="0.35">
      <c r="A8" s="94" t="s">
        <v>33</v>
      </c>
      <c r="B8" s="180"/>
      <c r="C8" s="183"/>
      <c r="D8" s="178"/>
      <c r="E8" s="68" t="s">
        <v>34</v>
      </c>
      <c r="F8" s="183"/>
      <c r="G8" s="479"/>
      <c r="H8" s="82" t="s">
        <v>35</v>
      </c>
      <c r="I8" s="66"/>
      <c r="J8" s="67"/>
      <c r="K8" s="99"/>
      <c r="L8" s="83">
        <v>6</v>
      </c>
      <c r="M8" s="66"/>
      <c r="N8" s="66"/>
      <c r="O8"/>
      <c r="P8"/>
      <c r="Q8"/>
      <c r="R8"/>
      <c r="S8"/>
      <c r="T8"/>
      <c r="U8"/>
      <c r="V8"/>
    </row>
    <row r="9" spans="1:22" ht="14.5" x14ac:dyDescent="0.35">
      <c r="A9" s="178"/>
      <c r="B9" s="96" t="s">
        <v>36</v>
      </c>
      <c r="C9" s="66"/>
      <c r="D9" s="178"/>
      <c r="E9" s="86" t="s">
        <v>37</v>
      </c>
      <c r="F9" s="75"/>
      <c r="G9" s="479"/>
      <c r="H9" s="85" t="s">
        <v>38</v>
      </c>
      <c r="I9" s="69"/>
      <c r="J9" s="78"/>
      <c r="K9" s="99"/>
      <c r="L9" s="79">
        <v>7</v>
      </c>
      <c r="M9" s="69"/>
      <c r="N9" s="69"/>
      <c r="O9"/>
      <c r="P9"/>
      <c r="Q9"/>
      <c r="R9"/>
      <c r="S9"/>
      <c r="T9"/>
      <c r="U9"/>
      <c r="V9"/>
    </row>
    <row r="10" spans="1:22" ht="14.5" x14ac:dyDescent="0.35">
      <c r="A10" s="94"/>
      <c r="B10" s="97" t="s">
        <v>39</v>
      </c>
      <c r="C10" s="69"/>
      <c r="D10" s="178"/>
      <c r="E10" s="68" t="s">
        <v>40</v>
      </c>
      <c r="F10" s="81"/>
      <c r="G10" s="479"/>
      <c r="H10" s="82" t="s">
        <v>41</v>
      </c>
      <c r="I10" s="66"/>
      <c r="J10" s="67"/>
      <c r="K10" s="99"/>
      <c r="L10" s="83">
        <v>8</v>
      </c>
      <c r="M10" s="66"/>
      <c r="N10" s="66"/>
      <c r="O10"/>
      <c r="P10"/>
      <c r="Q10"/>
      <c r="R10"/>
      <c r="S10"/>
      <c r="T10"/>
      <c r="U10"/>
      <c r="V10"/>
    </row>
    <row r="11" spans="1:22" ht="14.5" x14ac:dyDescent="0.35">
      <c r="A11" s="102" t="s">
        <v>42</v>
      </c>
      <c r="C11" s="183"/>
      <c r="D11" s="178"/>
      <c r="E11" s="86" t="s">
        <v>43</v>
      </c>
      <c r="F11" s="183"/>
      <c r="G11" s="479"/>
      <c r="H11" s="85" t="s">
        <v>44</v>
      </c>
      <c r="I11" s="69"/>
      <c r="J11" s="78"/>
      <c r="K11" s="99"/>
      <c r="L11" s="79">
        <v>9</v>
      </c>
      <c r="M11" s="69"/>
      <c r="N11" s="69"/>
      <c r="O11"/>
      <c r="P11"/>
      <c r="Q11"/>
      <c r="R11"/>
      <c r="S11"/>
      <c r="T11"/>
      <c r="U11"/>
      <c r="V11"/>
    </row>
    <row r="12" spans="1:22" ht="14.5" x14ac:dyDescent="0.35">
      <c r="A12" s="94"/>
      <c r="B12" s="80" t="s">
        <v>45</v>
      </c>
      <c r="C12" s="69"/>
      <c r="D12" s="178"/>
      <c r="E12" s="100"/>
      <c r="F12" s="81"/>
      <c r="G12" s="479"/>
      <c r="H12" s="82" t="s">
        <v>46</v>
      </c>
      <c r="I12" s="66"/>
      <c r="J12" s="67"/>
      <c r="K12" s="99"/>
      <c r="L12" s="83">
        <v>10</v>
      </c>
      <c r="M12" s="66"/>
      <c r="N12" s="66"/>
      <c r="O12"/>
      <c r="P12"/>
      <c r="Q12"/>
      <c r="R12"/>
      <c r="S12"/>
      <c r="T12"/>
      <c r="U12"/>
      <c r="V12"/>
    </row>
    <row r="13" spans="1:22" ht="14.5" x14ac:dyDescent="0.35">
      <c r="A13" s="178"/>
      <c r="B13" s="84" t="s">
        <v>47</v>
      </c>
      <c r="C13" s="66"/>
      <c r="D13" s="178"/>
      <c r="E13" s="101"/>
      <c r="F13" s="75"/>
      <c r="G13" s="479"/>
      <c r="H13" s="85" t="s">
        <v>48</v>
      </c>
      <c r="I13" s="69"/>
      <c r="J13" s="78"/>
      <c r="K13" s="99"/>
      <c r="L13" s="79">
        <v>11</v>
      </c>
      <c r="M13" s="69"/>
      <c r="N13" s="69"/>
      <c r="O13"/>
      <c r="P13"/>
      <c r="Q13"/>
      <c r="R13"/>
      <c r="S13"/>
      <c r="T13"/>
      <c r="U13"/>
      <c r="V13"/>
    </row>
    <row r="14" spans="1:22" ht="14.5" x14ac:dyDescent="0.35">
      <c r="A14" s="94"/>
      <c r="B14" s="80" t="s">
        <v>49</v>
      </c>
      <c r="C14" s="69"/>
      <c r="D14" s="178"/>
      <c r="E14" s="100"/>
      <c r="F14" s="81"/>
      <c r="G14" s="479"/>
      <c r="H14" s="87" t="s">
        <v>50</v>
      </c>
      <c r="I14" s="88"/>
      <c r="J14" s="89"/>
      <c r="K14" s="99"/>
      <c r="L14" s="83">
        <v>12</v>
      </c>
      <c r="M14" s="66"/>
      <c r="N14" s="66"/>
      <c r="O14"/>
      <c r="P14"/>
      <c r="Q14"/>
      <c r="R14"/>
      <c r="S14"/>
      <c r="T14"/>
      <c r="U14"/>
      <c r="V14"/>
    </row>
    <row r="15" spans="1:22" ht="14.5" x14ac:dyDescent="0.35">
      <c r="A15" s="102" t="s">
        <v>51</v>
      </c>
      <c r="C15" s="183"/>
      <c r="D15" s="178"/>
      <c r="E15" s="258" t="s">
        <v>52</v>
      </c>
      <c r="F15" s="90">
        <f>SUM(F2:F14)</f>
        <v>0</v>
      </c>
      <c r="G15" s="479"/>
      <c r="K15" s="99"/>
      <c r="L15" s="79">
        <v>13</v>
      </c>
      <c r="M15" s="69"/>
      <c r="N15" s="69"/>
      <c r="O15"/>
      <c r="P15"/>
      <c r="Q15"/>
      <c r="R15"/>
      <c r="S15"/>
      <c r="T15"/>
      <c r="U15"/>
      <c r="V15"/>
    </row>
    <row r="16" spans="1:22" ht="14.5" x14ac:dyDescent="0.35">
      <c r="A16" s="94"/>
      <c r="B16" s="80" t="s">
        <v>53</v>
      </c>
      <c r="C16" s="69"/>
      <c r="G16" s="479"/>
      <c r="H16" s="181"/>
      <c r="I16" s="181"/>
      <c r="J16" s="181"/>
      <c r="K16" s="99"/>
      <c r="L16" s="83">
        <v>14</v>
      </c>
      <c r="M16" s="66"/>
      <c r="N16" s="66"/>
      <c r="O16"/>
      <c r="P16"/>
      <c r="Q16"/>
      <c r="R16"/>
      <c r="S16"/>
      <c r="T16"/>
      <c r="U16"/>
      <c r="V16"/>
    </row>
    <row r="17" spans="1:22" ht="14.5" x14ac:dyDescent="0.35">
      <c r="A17" s="178"/>
      <c r="B17" s="84" t="s">
        <v>54</v>
      </c>
      <c r="C17" s="66"/>
      <c r="G17" s="479"/>
      <c r="H17" s="539" t="s">
        <v>55</v>
      </c>
      <c r="I17" s="540"/>
      <c r="J17" s="541"/>
      <c r="K17" s="99"/>
      <c r="L17" s="79">
        <v>15</v>
      </c>
      <c r="M17" s="69"/>
      <c r="N17" s="69"/>
      <c r="O17"/>
      <c r="P17"/>
      <c r="Q17"/>
      <c r="R17"/>
      <c r="S17"/>
      <c r="T17"/>
      <c r="U17"/>
      <c r="V17"/>
    </row>
    <row r="18" spans="1:22" ht="14.5" x14ac:dyDescent="0.35">
      <c r="A18" s="94" t="s">
        <v>56</v>
      </c>
      <c r="B18" s="180"/>
      <c r="C18" s="183"/>
      <c r="H18" s="529" t="s">
        <v>57</v>
      </c>
      <c r="I18" s="530"/>
      <c r="J18" s="69"/>
      <c r="K18" s="99"/>
      <c r="L18" s="83">
        <v>16</v>
      </c>
      <c r="M18" s="66"/>
      <c r="N18" s="66"/>
      <c r="O18"/>
      <c r="P18"/>
      <c r="Q18"/>
      <c r="R18"/>
      <c r="S18"/>
      <c r="T18"/>
      <c r="U18"/>
      <c r="V18"/>
    </row>
    <row r="19" spans="1:22" ht="14.5" x14ac:dyDescent="0.35">
      <c r="A19" s="102"/>
      <c r="B19" s="179" t="s">
        <v>49</v>
      </c>
      <c r="C19" s="66"/>
      <c r="H19" s="531" t="s">
        <v>58</v>
      </c>
      <c r="I19" s="530"/>
      <c r="J19" s="66"/>
      <c r="K19" s="99"/>
      <c r="L19" s="79">
        <v>17</v>
      </c>
      <c r="M19" s="69"/>
      <c r="N19" s="69"/>
      <c r="O19"/>
      <c r="P19"/>
      <c r="Q19"/>
      <c r="R19"/>
      <c r="S19"/>
      <c r="T19"/>
      <c r="U19"/>
      <c r="V19"/>
    </row>
    <row r="20" spans="1:22" ht="14.5" x14ac:dyDescent="0.35">
      <c r="A20" s="94"/>
      <c r="B20" s="80" t="s">
        <v>59</v>
      </c>
      <c r="C20" s="69"/>
      <c r="H20" s="529" t="s">
        <v>60</v>
      </c>
      <c r="I20" s="530"/>
      <c r="J20" s="69"/>
      <c r="K20" s="99"/>
      <c r="L20" s="83">
        <v>18</v>
      </c>
      <c r="M20" s="66"/>
      <c r="N20" s="66"/>
      <c r="O20"/>
      <c r="P20"/>
      <c r="Q20"/>
      <c r="R20"/>
      <c r="S20"/>
      <c r="T20"/>
      <c r="U20"/>
      <c r="V20"/>
    </row>
    <row r="21" spans="1:22" ht="14.5" x14ac:dyDescent="0.35">
      <c r="A21" s="178"/>
      <c r="B21" s="84" t="s">
        <v>61</v>
      </c>
      <c r="C21" s="66"/>
      <c r="H21" s="531" t="s">
        <v>62</v>
      </c>
      <c r="I21" s="530"/>
      <c r="J21" s="183"/>
      <c r="K21" s="99"/>
      <c r="L21" s="79">
        <v>19</v>
      </c>
      <c r="M21" s="69"/>
      <c r="N21" s="69"/>
      <c r="O21"/>
      <c r="P21"/>
      <c r="Q21"/>
      <c r="R21"/>
      <c r="S21"/>
      <c r="T21"/>
      <c r="U21"/>
      <c r="V21"/>
    </row>
    <row r="22" spans="1:22" ht="14.5" x14ac:dyDescent="0.35">
      <c r="A22" s="94"/>
      <c r="B22" s="80" t="s">
        <v>63</v>
      </c>
      <c r="C22" s="69"/>
      <c r="H22" s="532"/>
      <c r="I22" s="533"/>
      <c r="J22" s="69"/>
      <c r="K22" s="99"/>
      <c r="L22" s="83">
        <v>20</v>
      </c>
      <c r="M22" s="66"/>
      <c r="N22" s="66"/>
      <c r="O22"/>
      <c r="P22"/>
      <c r="Q22"/>
      <c r="R22"/>
      <c r="S22"/>
      <c r="T22"/>
      <c r="U22"/>
      <c r="V22"/>
    </row>
    <row r="23" spans="1:22" ht="14.5" x14ac:dyDescent="0.35">
      <c r="A23" s="102" t="s">
        <v>64</v>
      </c>
      <c r="C23" s="66"/>
      <c r="H23" s="534"/>
      <c r="I23" s="533"/>
      <c r="J23" s="66"/>
      <c r="K23" s="99"/>
      <c r="L23" s="79">
        <v>21</v>
      </c>
      <c r="M23" s="69"/>
      <c r="N23" s="69"/>
      <c r="O23"/>
      <c r="P23"/>
      <c r="Q23"/>
      <c r="R23"/>
      <c r="S23"/>
      <c r="T23"/>
      <c r="U23"/>
      <c r="V23"/>
    </row>
    <row r="24" spans="1:22" ht="14.5" x14ac:dyDescent="0.35">
      <c r="A24" s="94" t="s">
        <v>65</v>
      </c>
      <c r="B24" s="180"/>
      <c r="C24" s="69"/>
      <c r="H24" s="532"/>
      <c r="I24" s="533"/>
      <c r="J24" s="69"/>
      <c r="K24" s="99"/>
      <c r="L24" s="83">
        <v>22</v>
      </c>
      <c r="M24" s="66"/>
      <c r="N24" s="66"/>
      <c r="O24"/>
      <c r="P24"/>
      <c r="Q24"/>
      <c r="R24"/>
      <c r="S24"/>
      <c r="T24"/>
      <c r="U24"/>
      <c r="V24"/>
    </row>
    <row r="25" spans="1:22" ht="14.5" x14ac:dyDescent="0.35">
      <c r="A25" s="102" t="s">
        <v>66</v>
      </c>
      <c r="C25" s="66"/>
      <c r="H25" s="534"/>
      <c r="I25" s="533"/>
      <c r="J25" s="66"/>
      <c r="K25" s="99"/>
      <c r="L25" s="79">
        <v>23</v>
      </c>
      <c r="M25" s="69"/>
      <c r="N25" s="69"/>
      <c r="O25"/>
      <c r="P25"/>
      <c r="Q25"/>
      <c r="R25"/>
      <c r="S25"/>
      <c r="T25"/>
      <c r="U25"/>
      <c r="V25"/>
    </row>
    <row r="26" spans="1:22" ht="14.5" x14ac:dyDescent="0.35">
      <c r="A26" s="535"/>
      <c r="B26" s="536"/>
      <c r="C26" s="69"/>
      <c r="H26" s="532"/>
      <c r="I26" s="533"/>
      <c r="J26" s="69"/>
      <c r="K26" s="99"/>
      <c r="L26" s="83">
        <v>24</v>
      </c>
      <c r="M26" s="66"/>
      <c r="N26" s="66"/>
      <c r="O26"/>
      <c r="P26"/>
      <c r="Q26"/>
      <c r="R26"/>
      <c r="S26"/>
      <c r="T26"/>
      <c r="U26"/>
      <c r="V26"/>
    </row>
    <row r="27" spans="1:22" ht="14.5" x14ac:dyDescent="0.35">
      <c r="A27" s="514"/>
      <c r="B27" s="515"/>
      <c r="C27" s="66"/>
      <c r="H27" s="534"/>
      <c r="I27" s="533"/>
      <c r="J27" s="66"/>
      <c r="K27" s="99"/>
      <c r="L27" s="79">
        <v>25</v>
      </c>
      <c r="M27" s="69"/>
      <c r="N27" s="69"/>
      <c r="O27"/>
      <c r="P27"/>
      <c r="Q27"/>
      <c r="R27"/>
      <c r="S27"/>
      <c r="T27"/>
      <c r="U27"/>
      <c r="V27"/>
    </row>
    <row r="28" spans="1:22" ht="14.5" x14ac:dyDescent="0.35">
      <c r="A28" s="535"/>
      <c r="B28" s="536"/>
      <c r="C28" s="69"/>
      <c r="H28" s="532"/>
      <c r="I28" s="533"/>
      <c r="J28" s="69"/>
      <c r="K28" s="99"/>
      <c r="L28" s="83">
        <v>26</v>
      </c>
      <c r="M28" s="66"/>
      <c r="N28" s="66"/>
      <c r="O28"/>
      <c r="P28"/>
      <c r="Q28"/>
      <c r="R28"/>
      <c r="S28"/>
      <c r="T28"/>
      <c r="U28"/>
      <c r="V28"/>
    </row>
    <row r="29" spans="1:22" ht="14.5" x14ac:dyDescent="0.35">
      <c r="A29" s="514"/>
      <c r="B29" s="515"/>
      <c r="C29" s="66"/>
      <c r="H29" s="542" t="s">
        <v>67</v>
      </c>
      <c r="I29" s="543"/>
      <c r="J29" s="545">
        <f>SUM(J18:J28)</f>
        <v>0</v>
      </c>
      <c r="K29" s="99"/>
      <c r="L29" s="79">
        <v>27</v>
      </c>
      <c r="M29" s="69"/>
      <c r="N29" s="69"/>
      <c r="O29"/>
      <c r="P29"/>
      <c r="Q29"/>
      <c r="R29"/>
      <c r="S29"/>
      <c r="T29"/>
      <c r="U29"/>
      <c r="V29"/>
    </row>
    <row r="30" spans="1:22" ht="14.5" x14ac:dyDescent="0.35">
      <c r="A30" s="104"/>
      <c r="B30" s="259" t="s">
        <v>52</v>
      </c>
      <c r="C30" s="91">
        <f>SUM(C2:C29)</f>
        <v>0</v>
      </c>
      <c r="H30" s="544"/>
      <c r="I30" s="543"/>
      <c r="J30" s="546"/>
      <c r="K30" s="99"/>
      <c r="L30" s="83">
        <v>28</v>
      </c>
      <c r="M30" s="66"/>
      <c r="N30" s="66"/>
      <c r="O30"/>
      <c r="P30"/>
      <c r="Q30"/>
      <c r="R30"/>
      <c r="S30"/>
      <c r="T30"/>
      <c r="U30"/>
      <c r="V30"/>
    </row>
    <row r="31" spans="1:22" ht="14.5" x14ac:dyDescent="0.35">
      <c r="K31" s="99"/>
      <c r="L31" s="79">
        <v>29</v>
      </c>
      <c r="M31" s="69"/>
      <c r="N31" s="69"/>
      <c r="O31"/>
      <c r="P31"/>
      <c r="Q31"/>
      <c r="R31"/>
      <c r="S31"/>
      <c r="T31"/>
      <c r="U31"/>
      <c r="V31"/>
    </row>
    <row r="32" spans="1:22" ht="15" thickBot="1" x14ac:dyDescent="0.4">
      <c r="B32" s="182"/>
      <c r="C32" s="182"/>
      <c r="K32" s="99"/>
      <c r="L32" s="83">
        <v>30</v>
      </c>
      <c r="M32" s="66"/>
      <c r="N32" s="66"/>
      <c r="O32"/>
      <c r="P32"/>
      <c r="Q32"/>
      <c r="R32"/>
      <c r="S32"/>
      <c r="T32"/>
      <c r="U32"/>
      <c r="V32"/>
    </row>
    <row r="33" spans="1:22" ht="15.75" customHeight="1" thickTop="1" x14ac:dyDescent="0.35">
      <c r="A33" s="516" t="s">
        <v>68</v>
      </c>
      <c r="B33" s="517"/>
      <c r="C33" s="522" t="str">
        <f>IF(F15= 0," ",C30/F15)</f>
        <v xml:space="preserve"> </v>
      </c>
      <c r="H33" s="525" t="s">
        <v>69</v>
      </c>
      <c r="I33" s="517"/>
      <c r="J33" s="526"/>
      <c r="K33" s="99"/>
      <c r="L33" s="92">
        <v>31</v>
      </c>
      <c r="M33" s="93"/>
      <c r="N33" s="93"/>
      <c r="O33"/>
      <c r="P33"/>
      <c r="Q33"/>
      <c r="R33"/>
      <c r="S33"/>
      <c r="T33"/>
      <c r="U33"/>
      <c r="V33"/>
    </row>
    <row r="34" spans="1:22" ht="18" customHeight="1" x14ac:dyDescent="0.35">
      <c r="A34" s="518"/>
      <c r="B34" s="519"/>
      <c r="C34" s="523"/>
      <c r="H34" s="518"/>
      <c r="I34" s="519"/>
      <c r="J34" s="527"/>
      <c r="O34"/>
      <c r="P34"/>
      <c r="Q34"/>
      <c r="R34"/>
      <c r="S34"/>
      <c r="T34"/>
      <c r="U34"/>
      <c r="V34"/>
    </row>
    <row r="35" spans="1:22" ht="14.5" x14ac:dyDescent="0.35">
      <c r="A35" s="518"/>
      <c r="B35" s="519"/>
      <c r="C35" s="523"/>
      <c r="H35" s="518"/>
      <c r="I35" s="519"/>
      <c r="J35" s="527"/>
      <c r="O35"/>
      <c r="P35"/>
      <c r="Q35"/>
      <c r="R35"/>
      <c r="S35"/>
      <c r="T35"/>
      <c r="U35"/>
      <c r="V35"/>
    </row>
    <row r="36" spans="1:22" ht="14.5" x14ac:dyDescent="0.35">
      <c r="A36" s="518"/>
      <c r="B36" s="519"/>
      <c r="C36" s="523"/>
      <c r="H36" s="518"/>
      <c r="I36" s="519"/>
      <c r="J36" s="527"/>
      <c r="O36"/>
      <c r="P36"/>
      <c r="Q36"/>
      <c r="R36"/>
      <c r="S36"/>
      <c r="T36"/>
      <c r="U36"/>
      <c r="V36"/>
    </row>
    <row r="37" spans="1:22" ht="14.5" x14ac:dyDescent="0.35">
      <c r="A37" s="518"/>
      <c r="B37" s="519"/>
      <c r="C37" s="523"/>
      <c r="H37" s="518"/>
      <c r="I37" s="519"/>
      <c r="J37" s="527"/>
      <c r="O37"/>
      <c r="P37"/>
      <c r="Q37"/>
      <c r="R37"/>
      <c r="S37"/>
      <c r="T37"/>
      <c r="U37"/>
      <c r="V37"/>
    </row>
    <row r="38" spans="1:22" ht="15" thickBot="1" x14ac:dyDescent="0.4">
      <c r="A38" s="520"/>
      <c r="B38" s="521"/>
      <c r="C38" s="524"/>
      <c r="H38" s="520"/>
      <c r="I38" s="521"/>
      <c r="J38" s="528"/>
      <c r="O38"/>
      <c r="P38"/>
      <c r="Q38"/>
      <c r="R38"/>
      <c r="S38"/>
      <c r="T38"/>
      <c r="U38"/>
      <c r="V38"/>
    </row>
    <row r="39" spans="1:22" ht="15" thickTop="1" x14ac:dyDescent="0.35">
      <c r="O39"/>
      <c r="P39"/>
      <c r="Q39"/>
      <c r="R39"/>
      <c r="S39"/>
      <c r="T39"/>
      <c r="U39"/>
      <c r="V39"/>
    </row>
    <row r="40" spans="1:22" ht="11.15" customHeight="1" x14ac:dyDescent="0.35">
      <c r="A40" s="407" t="s">
        <v>70</v>
      </c>
      <c r="B40" s="179" t="s">
        <v>71</v>
      </c>
      <c r="O40"/>
      <c r="P40"/>
      <c r="Q40"/>
      <c r="R40"/>
      <c r="S40"/>
      <c r="T40"/>
      <c r="U40"/>
      <c r="V40"/>
    </row>
    <row r="41" spans="1:22" ht="11.15" customHeight="1" x14ac:dyDescent="0.35">
      <c r="A41" s="407"/>
      <c r="B41" s="179" t="s">
        <v>72</v>
      </c>
      <c r="O41"/>
      <c r="P41"/>
      <c r="Q41"/>
      <c r="R41"/>
      <c r="S41"/>
      <c r="T41"/>
      <c r="U41"/>
      <c r="V41"/>
    </row>
    <row r="42" spans="1:22" ht="15.75" customHeight="1" x14ac:dyDescent="0.35">
      <c r="A42" s="407" t="s">
        <v>73</v>
      </c>
      <c r="B42" s="179" t="s">
        <v>74</v>
      </c>
      <c r="O42"/>
      <c r="P42"/>
      <c r="Q42"/>
      <c r="R42"/>
      <c r="S42"/>
      <c r="T42"/>
      <c r="U42"/>
      <c r="V42"/>
    </row>
    <row r="43" spans="1:22" ht="12" customHeight="1" x14ac:dyDescent="0.35">
      <c r="B43" s="179" t="s">
        <v>75</v>
      </c>
      <c r="O43"/>
      <c r="P43"/>
      <c r="Q43"/>
      <c r="R43"/>
      <c r="S43"/>
      <c r="T43"/>
      <c r="U43"/>
      <c r="V43"/>
    </row>
    <row r="44" spans="1:22" ht="12" customHeight="1" x14ac:dyDescent="0.35">
      <c r="B44" s="179" t="s">
        <v>76</v>
      </c>
      <c r="O44"/>
      <c r="P44"/>
      <c r="Q44"/>
      <c r="R44"/>
      <c r="S44"/>
      <c r="T44"/>
      <c r="U44"/>
      <c r="V44"/>
    </row>
    <row r="45" spans="1:22" ht="14.5" x14ac:dyDescent="0.35">
      <c r="O45"/>
      <c r="P45"/>
      <c r="Q45"/>
      <c r="R45"/>
      <c r="S45"/>
      <c r="T45"/>
      <c r="U45"/>
      <c r="V45"/>
    </row>
    <row r="46" spans="1:22" ht="14.5" x14ac:dyDescent="0.35">
      <c r="O46"/>
      <c r="P46"/>
      <c r="Q46"/>
      <c r="R46"/>
      <c r="S46"/>
      <c r="T46"/>
      <c r="U46"/>
      <c r="V46"/>
    </row>
    <row r="47" spans="1:22" ht="14.5" x14ac:dyDescent="0.35">
      <c r="O47"/>
      <c r="P47"/>
      <c r="Q47"/>
      <c r="R47"/>
      <c r="S47"/>
      <c r="T47"/>
      <c r="U47"/>
      <c r="V47"/>
    </row>
    <row r="48" spans="1:22" ht="14.5" x14ac:dyDescent="0.35">
      <c r="O48"/>
      <c r="P48"/>
      <c r="Q48"/>
      <c r="R48"/>
      <c r="S48"/>
      <c r="T48"/>
      <c r="U48"/>
      <c r="V48"/>
    </row>
    <row r="49" customFormat="1" ht="14.5" x14ac:dyDescent="0.35"/>
  </sheetData>
  <mergeCells count="22">
    <mergeCell ref="E1:F1"/>
    <mergeCell ref="H17:J17"/>
    <mergeCell ref="H29:I30"/>
    <mergeCell ref="H23:I23"/>
    <mergeCell ref="H24:I24"/>
    <mergeCell ref="J29:J30"/>
    <mergeCell ref="H18:I18"/>
    <mergeCell ref="H19:I19"/>
    <mergeCell ref="A29:B29"/>
    <mergeCell ref="A33:B38"/>
    <mergeCell ref="C33:C38"/>
    <mergeCell ref="H33:J38"/>
    <mergeCell ref="H20:I20"/>
    <mergeCell ref="H21:I21"/>
    <mergeCell ref="H22:I22"/>
    <mergeCell ref="H27:I27"/>
    <mergeCell ref="H28:I28"/>
    <mergeCell ref="A26:B26"/>
    <mergeCell ref="A27:B27"/>
    <mergeCell ref="A28:B28"/>
    <mergeCell ref="H25:I25"/>
    <mergeCell ref="H26:I26"/>
  </mergeCells>
  <phoneticPr fontId="5" type="noConversion"/>
  <pageMargins left="0.5" right="0.5" top="0.6" bottom="0.984251969" header="0.3" footer="0.3"/>
  <pageSetup orientation="portrait"/>
  <headerFooter alignWithMargins="0">
    <oddHeader>&amp;L&amp;"Calibri,Gras"&amp;14&amp;K000000Faites vos prévisions budgétaires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I66"/>
  <sheetViews>
    <sheetView showGridLines="0" showZeros="0" zoomScale="130" zoomScaleNormal="130" zoomScalePageLayoutView="150" workbookViewId="0">
      <selection activeCell="G3" sqref="G3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1" width="5.7265625" style="37" customWidth="1"/>
    <col min="12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4" width="9.453125" style="467" hidden="1" customWidth="1"/>
    <col min="25" max="25" width="0" style="457" hidden="1" customWidth="1"/>
    <col min="26" max="28" width="4.1796875" style="457" hidden="1" customWidth="1"/>
    <col min="29" max="36" width="4.1796875" style="37" customWidth="1"/>
    <col min="37" max="16384" width="10.81640625" style="37"/>
  </cols>
  <sheetData>
    <row r="1" spans="1:35" ht="9.75" customHeight="1" x14ac:dyDescent="0.35">
      <c r="A1" s="701" t="s">
        <v>168</v>
      </c>
      <c r="B1" s="702"/>
      <c r="C1" s="705" t="s">
        <v>409</v>
      </c>
      <c r="D1" s="705" t="s">
        <v>410</v>
      </c>
      <c r="E1" s="705" t="s">
        <v>411</v>
      </c>
      <c r="F1" s="712" t="s">
        <v>412</v>
      </c>
      <c r="G1" s="705" t="s">
        <v>413</v>
      </c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69">
        <f>Année!D14</f>
        <v>2026</v>
      </c>
      <c r="Y1" s="469">
        <v>8</v>
      </c>
      <c r="Z1" s="467"/>
      <c r="AA1" s="467"/>
      <c r="AB1" s="467"/>
      <c r="AC1"/>
      <c r="AD1"/>
      <c r="AE1"/>
      <c r="AF1"/>
      <c r="AG1"/>
      <c r="AH1"/>
      <c r="AI1"/>
    </row>
    <row r="2" spans="1:35" ht="9.75" customHeight="1" x14ac:dyDescent="0.35">
      <c r="A2" s="703"/>
      <c r="B2" s="704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5</v>
      </c>
      <c r="Y2" s="466">
        <f>IF(ISBLANK($M$3),$M7,$M5)</f>
        <v>12</v>
      </c>
      <c r="Z2" s="466">
        <f>IF(ISBLANK($M$3),$M9,$M7)</f>
        <v>19</v>
      </c>
      <c r="AA2" s="466">
        <f>IF(ISBLANK($M$3),$M11,$M9)</f>
        <v>26</v>
      </c>
      <c r="AB2" s="466">
        <f>IF(ISBLANK($M$3),$M13,$M11)</f>
        <v>0</v>
      </c>
      <c r="AC2"/>
      <c r="AD2"/>
      <c r="AE2"/>
      <c r="AF2"/>
      <c r="AG2"/>
      <c r="AH2"/>
      <c r="AI2"/>
    </row>
    <row r="3" spans="1:35" ht="9.75" customHeight="1" x14ac:dyDescent="0.35">
      <c r="A3" s="716" t="s">
        <v>213</v>
      </c>
      <c r="B3" s="719"/>
      <c r="C3" s="38"/>
      <c r="D3" s="38"/>
      <c r="E3" s="404"/>
      <c r="F3" s="404"/>
      <c r="G3" s="404"/>
      <c r="H3" s="404">
        <f>SUM(C3:G3)</f>
        <v>0</v>
      </c>
      <c r="J3" s="709"/>
      <c r="K3" s="750"/>
      <c r="L3" s="750"/>
      <c r="M3" s="750"/>
      <c r="N3" s="750"/>
      <c r="O3" s="750"/>
      <c r="P3" s="749">
        <v>1</v>
      </c>
      <c r="Q3" s="849">
        <v>30</v>
      </c>
      <c r="R3" s="161"/>
      <c r="S3" s="402" t="s">
        <v>214</v>
      </c>
      <c r="T3" s="205"/>
      <c r="U3" s="205"/>
      <c r="V3" s="205"/>
      <c r="W3" s="418">
        <f>H8</f>
        <v>0</v>
      </c>
      <c r="Y3" s="467"/>
      <c r="Z3" s="467"/>
      <c r="AA3" s="467"/>
      <c r="AB3" s="467"/>
      <c r="AC3"/>
      <c r="AD3"/>
      <c r="AE3"/>
      <c r="AF3"/>
      <c r="AG3"/>
      <c r="AH3"/>
      <c r="AI3"/>
    </row>
    <row r="4" spans="1:35" ht="9.75" customHeight="1" x14ac:dyDescent="0.35">
      <c r="A4" s="707" t="s">
        <v>215</v>
      </c>
      <c r="B4" s="708"/>
      <c r="C4" s="39"/>
      <c r="D4" s="39"/>
      <c r="E4" s="405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735"/>
      <c r="P4" s="747"/>
      <c r="Q4" s="849"/>
      <c r="R4" s="161"/>
      <c r="S4" s="663" t="s">
        <v>216</v>
      </c>
      <c r="T4" s="664"/>
      <c r="U4" s="664"/>
      <c r="V4" s="664"/>
      <c r="W4" s="699"/>
      <c r="Y4" s="467"/>
      <c r="Z4" s="467"/>
      <c r="AA4" s="467"/>
      <c r="AB4" s="467"/>
      <c r="AC4"/>
      <c r="AD4"/>
      <c r="AE4"/>
      <c r="AF4"/>
      <c r="AG4"/>
      <c r="AH4"/>
      <c r="AI4"/>
    </row>
    <row r="5" spans="1:35" ht="9.75" customHeight="1" x14ac:dyDescent="0.35">
      <c r="A5" s="716" t="s">
        <v>28</v>
      </c>
      <c r="B5" s="708"/>
      <c r="C5" s="38"/>
      <c r="D5" s="38"/>
      <c r="E5" s="404"/>
      <c r="F5" s="404"/>
      <c r="G5" s="403"/>
      <c r="H5" s="404">
        <f>SUM(C5:G5)</f>
        <v>0</v>
      </c>
      <c r="J5" s="711">
        <f>P3+1</f>
        <v>2</v>
      </c>
      <c r="K5" s="693">
        <f t="shared" ref="K5:P5" si="0">J5+1</f>
        <v>3</v>
      </c>
      <c r="L5" s="693">
        <f t="shared" si="0"/>
        <v>4</v>
      </c>
      <c r="M5" s="693">
        <f t="shared" si="0"/>
        <v>5</v>
      </c>
      <c r="N5" s="693">
        <f t="shared" si="0"/>
        <v>6</v>
      </c>
      <c r="O5" s="693">
        <f t="shared" si="0"/>
        <v>7</v>
      </c>
      <c r="P5" s="737">
        <f t="shared" si="0"/>
        <v>8</v>
      </c>
      <c r="Q5" s="692">
        <v>31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  <c r="Y5" s="467"/>
      <c r="Z5" s="467"/>
      <c r="AA5" s="467"/>
      <c r="AB5" s="467"/>
      <c r="AC5"/>
      <c r="AD5"/>
      <c r="AE5"/>
      <c r="AF5"/>
      <c r="AG5"/>
      <c r="AH5"/>
      <c r="AI5"/>
    </row>
    <row r="6" spans="1:35" ht="9.75" customHeight="1" x14ac:dyDescent="0.35">
      <c r="A6" s="707" t="s">
        <v>180</v>
      </c>
      <c r="B6" s="708"/>
      <c r="C6" s="39"/>
      <c r="D6" s="39"/>
      <c r="E6" s="405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61"/>
      <c r="S6" s="756"/>
      <c r="T6" s="757"/>
      <c r="U6" s="758"/>
      <c r="V6" s="366"/>
      <c r="W6" s="367"/>
      <c r="Y6" s="467"/>
      <c r="Z6" s="467"/>
      <c r="AA6" s="467"/>
      <c r="AB6" s="467"/>
      <c r="AC6"/>
      <c r="AD6"/>
      <c r="AE6"/>
      <c r="AF6"/>
      <c r="AG6"/>
      <c r="AH6"/>
      <c r="AI6"/>
    </row>
    <row r="7" spans="1:35" ht="9.75" customHeight="1" x14ac:dyDescent="0.35">
      <c r="A7" s="721" t="s">
        <v>219</v>
      </c>
      <c r="B7" s="722"/>
      <c r="C7" s="38"/>
      <c r="D7" s="38"/>
      <c r="E7" s="404"/>
      <c r="F7" s="404"/>
      <c r="G7" s="403"/>
      <c r="H7" s="404">
        <f>SUM(C7:G7)</f>
        <v>0</v>
      </c>
      <c r="J7" s="711">
        <f>P5+1</f>
        <v>9</v>
      </c>
      <c r="K7" s="693">
        <f t="shared" ref="K7:P7" si="1">J7+1</f>
        <v>10</v>
      </c>
      <c r="L7" s="693">
        <f t="shared" si="1"/>
        <v>11</v>
      </c>
      <c r="M7" s="693">
        <f t="shared" si="1"/>
        <v>12</v>
      </c>
      <c r="N7" s="693">
        <f t="shared" si="1"/>
        <v>13</v>
      </c>
      <c r="O7" s="693">
        <f t="shared" si="1"/>
        <v>14</v>
      </c>
      <c r="P7" s="737">
        <f t="shared" si="1"/>
        <v>15</v>
      </c>
      <c r="Q7" s="692">
        <v>32</v>
      </c>
      <c r="R7" s="161"/>
      <c r="S7" s="679"/>
      <c r="T7" s="646"/>
      <c r="U7" s="647"/>
      <c r="V7" s="368"/>
      <c r="W7" s="369"/>
      <c r="Y7" s="467"/>
      <c r="Z7" s="467"/>
      <c r="AA7" s="467"/>
      <c r="AB7" s="467"/>
      <c r="AC7"/>
      <c r="AD7"/>
      <c r="AE7"/>
      <c r="AF7"/>
      <c r="AG7"/>
      <c r="AH7"/>
      <c r="AI7"/>
    </row>
    <row r="8" spans="1:35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0"/>
      <c r="G8" s="41">
        <f>SUM(G3:G7)</f>
        <v>0</v>
      </c>
      <c r="H8" s="40">
        <f>SUM(H3:H7)</f>
        <v>0</v>
      </c>
      <c r="J8" s="711"/>
      <c r="K8" s="693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  <c r="Y8" s="467"/>
      <c r="Z8" s="467"/>
      <c r="AA8" s="467"/>
      <c r="AB8" s="467"/>
      <c r="AC8"/>
      <c r="AD8"/>
      <c r="AE8"/>
      <c r="AF8"/>
      <c r="AG8"/>
      <c r="AH8"/>
      <c r="AI8"/>
    </row>
    <row r="9" spans="1:35" ht="9.75" customHeight="1" x14ac:dyDescent="0.35">
      <c r="A9" s="701" t="s">
        <v>186</v>
      </c>
      <c r="B9" s="702"/>
      <c r="C9" s="777" t="str">
        <f>C1</f>
        <v>du 30 juillet au 5 août</v>
      </c>
      <c r="D9" s="777" t="str">
        <f>D1</f>
        <v>du 6 au 12 août</v>
      </c>
      <c r="E9" s="777" t="str">
        <f>E1</f>
        <v>du 13 au 19 août</v>
      </c>
      <c r="F9" s="712" t="str">
        <f>F1</f>
        <v>du 20 au 26 août</v>
      </c>
      <c r="G9" s="777" t="str">
        <f>G1</f>
        <v>du 27 août au 2 septembre</v>
      </c>
      <c r="H9" s="725" t="s">
        <v>52</v>
      </c>
      <c r="J9" s="711">
        <f>P7+1</f>
        <v>16</v>
      </c>
      <c r="K9" s="693">
        <f t="shared" ref="K9:P9" si="2">J9+1</f>
        <v>17</v>
      </c>
      <c r="L9" s="693">
        <f t="shared" si="2"/>
        <v>18</v>
      </c>
      <c r="M9" s="693">
        <f t="shared" si="2"/>
        <v>19</v>
      </c>
      <c r="N9" s="693">
        <f t="shared" si="2"/>
        <v>20</v>
      </c>
      <c r="O9" s="693">
        <f t="shared" si="2"/>
        <v>21</v>
      </c>
      <c r="P9" s="737">
        <f t="shared" si="2"/>
        <v>22</v>
      </c>
      <c r="Q9" s="692">
        <v>33</v>
      </c>
      <c r="R9" s="161"/>
      <c r="S9" s="679"/>
      <c r="T9" s="646"/>
      <c r="U9" s="647"/>
      <c r="V9" s="368"/>
      <c r="W9" s="369"/>
      <c r="Y9" s="467"/>
      <c r="Z9" s="467"/>
      <c r="AA9" s="467"/>
      <c r="AB9" s="467"/>
      <c r="AC9"/>
      <c r="AD9"/>
      <c r="AE9"/>
      <c r="AF9"/>
      <c r="AG9"/>
      <c r="AH9"/>
      <c r="AI9"/>
    </row>
    <row r="10" spans="1:35" ht="9.75" customHeight="1" x14ac:dyDescent="0.35">
      <c r="A10" s="703"/>
      <c r="B10" s="704"/>
      <c r="C10" s="722"/>
      <c r="D10" s="722"/>
      <c r="E10" s="722"/>
      <c r="F10" s="713"/>
      <c r="G10" s="722"/>
      <c r="H10" s="706"/>
      <c r="J10" s="711"/>
      <c r="K10" s="693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  <c r="Y10" s="467"/>
      <c r="Z10" s="467"/>
      <c r="AA10" s="467"/>
      <c r="AB10" s="467"/>
      <c r="AC10"/>
      <c r="AD10"/>
      <c r="AE10"/>
      <c r="AF10"/>
      <c r="AG10"/>
      <c r="AH10"/>
      <c r="AI10"/>
    </row>
    <row r="11" spans="1:35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 t="shared" ref="H11:H25" si="3">SUM(C11:G11)</f>
        <v>0</v>
      </c>
      <c r="J11" s="854" t="s">
        <v>221</v>
      </c>
      <c r="K11" s="735" t="s">
        <v>222</v>
      </c>
      <c r="L11" s="735">
        <v>25</v>
      </c>
      <c r="M11" s="735">
        <v>26</v>
      </c>
      <c r="N11" s="735">
        <v>27</v>
      </c>
      <c r="O11" s="735">
        <v>28</v>
      </c>
      <c r="P11" s="747">
        <v>29</v>
      </c>
      <c r="Q11" s="692">
        <v>34</v>
      </c>
      <c r="R11" s="161"/>
      <c r="S11" s="679"/>
      <c r="T11" s="646"/>
      <c r="U11" s="647"/>
      <c r="V11" s="368"/>
      <c r="W11" s="369"/>
      <c r="Y11" s="467"/>
      <c r="Z11" s="467"/>
      <c r="AA11" s="467"/>
      <c r="AB11" s="467"/>
      <c r="AC11"/>
      <c r="AD11"/>
      <c r="AE11"/>
      <c r="AF11"/>
      <c r="AG11"/>
      <c r="AH11"/>
      <c r="AI11"/>
    </row>
    <row r="12" spans="1:35" ht="9.75" customHeight="1" x14ac:dyDescent="0.35">
      <c r="A12" s="707" t="s">
        <v>190</v>
      </c>
      <c r="B12" s="708"/>
      <c r="C12" s="39"/>
      <c r="D12" s="405"/>
      <c r="E12" s="39"/>
      <c r="F12" s="39"/>
      <c r="G12" s="377"/>
      <c r="H12" s="378">
        <f t="shared" si="3"/>
        <v>0</v>
      </c>
      <c r="J12" s="855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  <c r="Y12" s="467"/>
      <c r="Z12" s="467"/>
      <c r="AA12" s="467"/>
      <c r="AB12" s="467"/>
      <c r="AC12"/>
      <c r="AD12"/>
      <c r="AE12"/>
      <c r="AF12"/>
      <c r="AG12"/>
      <c r="AH12"/>
      <c r="AI12"/>
    </row>
    <row r="13" spans="1:35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 t="shared" si="3"/>
        <v>0</v>
      </c>
      <c r="J13" s="161"/>
      <c r="K13" s="161"/>
      <c r="L13" s="161"/>
      <c r="M13" s="161"/>
      <c r="N13" s="161"/>
      <c r="O13" s="161"/>
      <c r="P13" s="161"/>
      <c r="Q13" s="161"/>
      <c r="R13" s="161"/>
      <c r="S13" s="679"/>
      <c r="T13" s="646"/>
      <c r="U13" s="647"/>
      <c r="V13" s="368"/>
      <c r="W13" s="369"/>
      <c r="Y13" s="467"/>
      <c r="Z13" s="467"/>
      <c r="AA13" s="467"/>
      <c r="AB13" s="467"/>
      <c r="AC13"/>
      <c r="AD13"/>
      <c r="AE13"/>
      <c r="AF13"/>
      <c r="AG13"/>
      <c r="AH13"/>
      <c r="AI13"/>
    </row>
    <row r="14" spans="1:35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 t="shared" si="3"/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  <c r="Y14" s="467"/>
      <c r="Z14" s="467"/>
      <c r="AA14" s="467"/>
      <c r="AB14" s="467"/>
      <c r="AC14"/>
      <c r="AD14"/>
      <c r="AE14"/>
      <c r="AF14"/>
      <c r="AG14"/>
      <c r="AH14"/>
      <c r="AI14"/>
    </row>
    <row r="15" spans="1:35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si="3"/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  <c r="Y15" s="467"/>
      <c r="Z15" s="467"/>
      <c r="AA15" s="467"/>
      <c r="AB15" s="467"/>
      <c r="AC15"/>
      <c r="AD15"/>
      <c r="AE15"/>
      <c r="AF15"/>
      <c r="AG15"/>
      <c r="AH15"/>
      <c r="AI15"/>
    </row>
    <row r="16" spans="1:35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3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  <c r="Y16" s="467"/>
      <c r="Z16" s="467"/>
      <c r="AA16" s="467"/>
      <c r="AB16" s="467"/>
      <c r="AC16"/>
      <c r="AD16"/>
      <c r="AE16"/>
      <c r="AF16"/>
      <c r="AG16"/>
      <c r="AH16"/>
      <c r="AI16"/>
    </row>
    <row r="17" spans="1:35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3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  <c r="Y17" s="467"/>
      <c r="Z17" s="467"/>
      <c r="AA17" s="467"/>
      <c r="AB17" s="467"/>
      <c r="AC17"/>
      <c r="AD17"/>
      <c r="AE17"/>
      <c r="AF17"/>
      <c r="AG17"/>
      <c r="AH17"/>
      <c r="AI17"/>
    </row>
    <row r="18" spans="1:35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3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35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3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35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3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35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3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35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3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35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3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35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3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35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 t="shared" si="3"/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35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56"/>
      <c r="G26" s="415">
        <f>SUM(G11:G25)</f>
        <v>0</v>
      </c>
      <c r="H26" s="56">
        <f>SUM(H11:H25)</f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35" ht="9.75" customHeight="1" x14ac:dyDescent="0.35">
      <c r="A27" s="701" t="s">
        <v>136</v>
      </c>
      <c r="B27" s="702"/>
      <c r="C27" s="777" t="str">
        <f>C9</f>
        <v>du 30 juillet au 5 août</v>
      </c>
      <c r="D27" s="777" t="str">
        <f>D9</f>
        <v>du 6 au 12 août</v>
      </c>
      <c r="E27" s="777" t="str">
        <f>E9</f>
        <v>du 13 au 19 août</v>
      </c>
      <c r="F27" s="712" t="str">
        <f>F1</f>
        <v>du 20 au 26 août</v>
      </c>
      <c r="G27" s="777" t="str">
        <f>G9</f>
        <v>du 27 août au 2 septembre</v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35" ht="9.75" customHeight="1" x14ac:dyDescent="0.35">
      <c r="A28" s="703"/>
      <c r="B28" s="704"/>
      <c r="C28" s="722"/>
      <c r="D28" s="722"/>
      <c r="E28" s="722"/>
      <c r="F28" s="713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35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 t="shared" ref="H29:H48" si="4"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35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 t="shared" si="4"/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35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 t="shared" si="4"/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35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 t="shared" si="4"/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si="4"/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4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4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4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4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4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 t="shared" si="4"/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 t="shared" si="4"/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 t="shared" si="4"/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4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4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4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4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4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4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4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3"/>
      <c r="G49" s="54">
        <f>SUM(G29:G48)</f>
        <v>0</v>
      </c>
      <c r="H49" s="53">
        <f>SUM(H29:H48)</f>
        <v>0</v>
      </c>
      <c r="J49" s="850" t="s">
        <v>255</v>
      </c>
      <c r="K49" s="851"/>
      <c r="L49" s="851"/>
      <c r="M49" s="851"/>
      <c r="N49" s="851"/>
      <c r="O49" s="851"/>
      <c r="P49" s="803"/>
      <c r="Q49" s="804"/>
      <c r="R49" s="206"/>
      <c r="S49" s="850" t="s">
        <v>256</v>
      </c>
      <c r="T49" s="851"/>
      <c r="U49" s="851"/>
      <c r="V49" s="851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6"/>
      <c r="G50" s="57">
        <f>G26+G49</f>
        <v>0</v>
      </c>
      <c r="H50" s="56">
        <f>H26+H49</f>
        <v>0</v>
      </c>
      <c r="J50" s="852"/>
      <c r="K50" s="853"/>
      <c r="L50" s="853"/>
      <c r="M50" s="853"/>
      <c r="N50" s="853"/>
      <c r="O50" s="853"/>
      <c r="P50" s="805"/>
      <c r="Q50" s="722"/>
      <c r="R50" s="206"/>
      <c r="S50" s="852"/>
      <c r="T50" s="853"/>
      <c r="U50" s="853"/>
      <c r="V50" s="853"/>
      <c r="W50" s="592"/>
    </row>
    <row r="51" spans="1:23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8"/>
      <c r="G51" s="59">
        <f>G8-G50</f>
        <v>0</v>
      </c>
      <c r="H51" s="58">
        <f>H8-H50</f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5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5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5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5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5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5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5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5"/>
        <v>0</v>
      </c>
      <c r="W66" s="813"/>
    </row>
  </sheetData>
  <mergeCells count="252">
    <mergeCell ref="T66:U66"/>
    <mergeCell ref="V66:W66"/>
    <mergeCell ref="T60:U60"/>
    <mergeCell ref="V60:W60"/>
    <mergeCell ref="J61:M61"/>
    <mergeCell ref="N61:Q61"/>
    <mergeCell ref="R61:S61"/>
    <mergeCell ref="R62:S62"/>
    <mergeCell ref="J60:M60"/>
    <mergeCell ref="V63:W63"/>
    <mergeCell ref="T61:U61"/>
    <mergeCell ref="V61:W61"/>
    <mergeCell ref="J62:M62"/>
    <mergeCell ref="N62:Q62"/>
    <mergeCell ref="J63:M63"/>
    <mergeCell ref="N63:Q63"/>
    <mergeCell ref="T62:U62"/>
    <mergeCell ref="V62:W62"/>
    <mergeCell ref="J66:M66"/>
    <mergeCell ref="N66:Q66"/>
    <mergeCell ref="R60:S60"/>
    <mergeCell ref="R66:S66"/>
    <mergeCell ref="J64:M64"/>
    <mergeCell ref="N64:Q64"/>
    <mergeCell ref="J59:M59"/>
    <mergeCell ref="N59:Q59"/>
    <mergeCell ref="J37:M37"/>
    <mergeCell ref="N34:O34"/>
    <mergeCell ref="J58:M58"/>
    <mergeCell ref="N58:Q58"/>
    <mergeCell ref="N39:O39"/>
    <mergeCell ref="J34:M34"/>
    <mergeCell ref="J35:M35"/>
    <mergeCell ref="J36:M36"/>
    <mergeCell ref="P37:Q37"/>
    <mergeCell ref="P38:Q38"/>
    <mergeCell ref="P39:Q39"/>
    <mergeCell ref="J38:M38"/>
    <mergeCell ref="J39:M39"/>
    <mergeCell ref="M1:M2"/>
    <mergeCell ref="M5:M6"/>
    <mergeCell ref="M9:M10"/>
    <mergeCell ref="N9:N10"/>
    <mergeCell ref="O9:O10"/>
    <mergeCell ref="M7:M8"/>
    <mergeCell ref="N7:N8"/>
    <mergeCell ref="O7:O8"/>
    <mergeCell ref="K5:K6"/>
    <mergeCell ref="L5:L6"/>
    <mergeCell ref="M3:M4"/>
    <mergeCell ref="S2:W2"/>
    <mergeCell ref="S4:W4"/>
    <mergeCell ref="S5:U5"/>
    <mergeCell ref="S6:U6"/>
    <mergeCell ref="N3:N4"/>
    <mergeCell ref="N1:N2"/>
    <mergeCell ref="O1:O2"/>
    <mergeCell ref="Q3:Q4"/>
    <mergeCell ref="Q5:Q6"/>
    <mergeCell ref="P1:P2"/>
    <mergeCell ref="O3:O4"/>
    <mergeCell ref="P5:P6"/>
    <mergeCell ref="N5:N6"/>
    <mergeCell ref="O5:O6"/>
    <mergeCell ref="P3:P4"/>
    <mergeCell ref="A6:B6"/>
    <mergeCell ref="A5:B5"/>
    <mergeCell ref="K3:K4"/>
    <mergeCell ref="L3:L4"/>
    <mergeCell ref="A1:B2"/>
    <mergeCell ref="A8:B8"/>
    <mergeCell ref="A7:B7"/>
    <mergeCell ref="J3:J4"/>
    <mergeCell ref="J5:J6"/>
    <mergeCell ref="J7:J8"/>
    <mergeCell ref="C1:C2"/>
    <mergeCell ref="D1:D2"/>
    <mergeCell ref="E1:E2"/>
    <mergeCell ref="G1:G2"/>
    <mergeCell ref="K1:K2"/>
    <mergeCell ref="L1:L2"/>
    <mergeCell ref="H1:H2"/>
    <mergeCell ref="J1:J2"/>
    <mergeCell ref="A4:B4"/>
    <mergeCell ref="A3:B3"/>
    <mergeCell ref="K7:K8"/>
    <mergeCell ref="F1:F2"/>
    <mergeCell ref="A9:B10"/>
    <mergeCell ref="C9:C10"/>
    <mergeCell ref="D9:D10"/>
    <mergeCell ref="E9:E10"/>
    <mergeCell ref="G9:G10"/>
    <mergeCell ref="H9:H10"/>
    <mergeCell ref="J9:J10"/>
    <mergeCell ref="S9:U9"/>
    <mergeCell ref="S10:U10"/>
    <mergeCell ref="P9:P10"/>
    <mergeCell ref="Q9:Q10"/>
    <mergeCell ref="K9:K10"/>
    <mergeCell ref="L9:L10"/>
    <mergeCell ref="F9:F10"/>
    <mergeCell ref="S7:U7"/>
    <mergeCell ref="S11:U11"/>
    <mergeCell ref="K11:K12"/>
    <mergeCell ref="L11:L12"/>
    <mergeCell ref="M11:M12"/>
    <mergeCell ref="N11:N12"/>
    <mergeCell ref="S8:U8"/>
    <mergeCell ref="L7:L8"/>
    <mergeCell ref="P7:P8"/>
    <mergeCell ref="Q7:Q8"/>
    <mergeCell ref="A12:B12"/>
    <mergeCell ref="S13:U13"/>
    <mergeCell ref="S14:U14"/>
    <mergeCell ref="S15:U15"/>
    <mergeCell ref="A14:B14"/>
    <mergeCell ref="P18:Q18"/>
    <mergeCell ref="P20:Q20"/>
    <mergeCell ref="J11:J12"/>
    <mergeCell ref="S20:U20"/>
    <mergeCell ref="A13:B13"/>
    <mergeCell ref="S16:U16"/>
    <mergeCell ref="S17:U17"/>
    <mergeCell ref="S18:U18"/>
    <mergeCell ref="S19:U19"/>
    <mergeCell ref="N18:O18"/>
    <mergeCell ref="S12:U12"/>
    <mergeCell ref="O11:O12"/>
    <mergeCell ref="P11:P12"/>
    <mergeCell ref="Q11:Q12"/>
    <mergeCell ref="J24:M24"/>
    <mergeCell ref="J25:M25"/>
    <mergeCell ref="J26:M26"/>
    <mergeCell ref="J27:M27"/>
    <mergeCell ref="N19:O19"/>
    <mergeCell ref="P19:Q19"/>
    <mergeCell ref="N23:O23"/>
    <mergeCell ref="P22:Q22"/>
    <mergeCell ref="P23:Q23"/>
    <mergeCell ref="J19:M19"/>
    <mergeCell ref="P24:Q24"/>
    <mergeCell ref="N21:O21"/>
    <mergeCell ref="P21:Q21"/>
    <mergeCell ref="J20:M20"/>
    <mergeCell ref="N20:O20"/>
    <mergeCell ref="S24:U24"/>
    <mergeCell ref="S25:U25"/>
    <mergeCell ref="J21:M21"/>
    <mergeCell ref="J22:M22"/>
    <mergeCell ref="J23:M23"/>
    <mergeCell ref="N28:O28"/>
    <mergeCell ref="J28:M28"/>
    <mergeCell ref="J29:M29"/>
    <mergeCell ref="P25:Q25"/>
    <mergeCell ref="S21:U21"/>
    <mergeCell ref="S22:U22"/>
    <mergeCell ref="S23:U23"/>
    <mergeCell ref="N24:O24"/>
    <mergeCell ref="N25:O25"/>
    <mergeCell ref="S27:U27"/>
    <mergeCell ref="S28:U28"/>
    <mergeCell ref="P28:Q28"/>
    <mergeCell ref="S29:U29"/>
    <mergeCell ref="N22:O22"/>
    <mergeCell ref="P29:Q29"/>
    <mergeCell ref="N26:O26"/>
    <mergeCell ref="N27:O27"/>
    <mergeCell ref="P26:Q26"/>
    <mergeCell ref="P27:Q27"/>
    <mergeCell ref="S30:U30"/>
    <mergeCell ref="S31:U31"/>
    <mergeCell ref="S32:V32"/>
    <mergeCell ref="S34:W34"/>
    <mergeCell ref="A26:B26"/>
    <mergeCell ref="A27:B28"/>
    <mergeCell ref="C27:C28"/>
    <mergeCell ref="D27:D28"/>
    <mergeCell ref="E27:E28"/>
    <mergeCell ref="S26:U26"/>
    <mergeCell ref="N30:O30"/>
    <mergeCell ref="N31:O31"/>
    <mergeCell ref="P30:Q30"/>
    <mergeCell ref="P31:Q31"/>
    <mergeCell ref="N32:O32"/>
    <mergeCell ref="G27:G28"/>
    <mergeCell ref="N29:O29"/>
    <mergeCell ref="H27:H28"/>
    <mergeCell ref="J30:M30"/>
    <mergeCell ref="J31:M31"/>
    <mergeCell ref="J32:M32"/>
    <mergeCell ref="J33:M33"/>
    <mergeCell ref="P32:Q32"/>
    <mergeCell ref="P33:Q33"/>
    <mergeCell ref="R63:S63"/>
    <mergeCell ref="T63:U63"/>
    <mergeCell ref="P34:Q34"/>
    <mergeCell ref="V58:W58"/>
    <mergeCell ref="R59:S59"/>
    <mergeCell ref="T59:U59"/>
    <mergeCell ref="V59:W59"/>
    <mergeCell ref="S35:U35"/>
    <mergeCell ref="N35:O35"/>
    <mergeCell ref="N36:O36"/>
    <mergeCell ref="N37:O37"/>
    <mergeCell ref="N38:O38"/>
    <mergeCell ref="S36:U36"/>
    <mergeCell ref="S37:U37"/>
    <mergeCell ref="S38:U38"/>
    <mergeCell ref="S39:U39"/>
    <mergeCell ref="P35:Q35"/>
    <mergeCell ref="P36:Q36"/>
    <mergeCell ref="S44:V44"/>
    <mergeCell ref="S45:V45"/>
    <mergeCell ref="S49:V50"/>
    <mergeCell ref="J65:M65"/>
    <mergeCell ref="N65:Q65"/>
    <mergeCell ref="R65:S65"/>
    <mergeCell ref="T65:U65"/>
    <mergeCell ref="V65:W65"/>
    <mergeCell ref="N42:O42"/>
    <mergeCell ref="S40:U40"/>
    <mergeCell ref="S41:U41"/>
    <mergeCell ref="S42:U42"/>
    <mergeCell ref="R58:S58"/>
    <mergeCell ref="T58:U58"/>
    <mergeCell ref="J42:M42"/>
    <mergeCell ref="S43:U43"/>
    <mergeCell ref="N60:Q60"/>
    <mergeCell ref="P40:Q40"/>
    <mergeCell ref="P41:Q41"/>
    <mergeCell ref="N40:O40"/>
    <mergeCell ref="N41:O41"/>
    <mergeCell ref="J40:M40"/>
    <mergeCell ref="J41:M41"/>
    <mergeCell ref="R64:S64"/>
    <mergeCell ref="T64:U64"/>
    <mergeCell ref="V64:W64"/>
    <mergeCell ref="W49:W50"/>
    <mergeCell ref="F27:F28"/>
    <mergeCell ref="A36:B36"/>
    <mergeCell ref="A37:B37"/>
    <mergeCell ref="A38:B38"/>
    <mergeCell ref="A51:B51"/>
    <mergeCell ref="A50:B50"/>
    <mergeCell ref="A49:B49"/>
    <mergeCell ref="P42:Q42"/>
    <mergeCell ref="J49:O50"/>
    <mergeCell ref="P49:Q50"/>
    <mergeCell ref="P43:Q43"/>
    <mergeCell ref="P44:Q44"/>
    <mergeCell ref="P45:Q45"/>
    <mergeCell ref="N33:O33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3"/>
  <sheetViews>
    <sheetView showGridLines="0" showZeros="0" topLeftCell="A25" workbookViewId="0">
      <selection activeCell="B41" sqref="B41"/>
    </sheetView>
  </sheetViews>
  <sheetFormatPr baseColWidth="10" defaultColWidth="11.453125" defaultRowHeight="14.5" x14ac:dyDescent="0.35"/>
  <cols>
    <col min="1" max="1" width="9.81640625" customWidth="1"/>
    <col min="2" max="2" width="9.179687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8" t="s">
        <v>269</v>
      </c>
      <c r="M1" s="163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5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439</v>
      </c>
      <c r="C3" s="22"/>
      <c r="D3" s="21"/>
      <c r="E3" s="2"/>
      <c r="F3" s="22"/>
      <c r="G3" s="21"/>
      <c r="H3" s="2"/>
      <c r="I3" s="21"/>
      <c r="J3" s="2"/>
      <c r="K3" s="2"/>
      <c r="L3" s="2"/>
      <c r="M3" s="162"/>
      <c r="N3" s="173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292</v>
      </c>
      <c r="C4" s="26"/>
      <c r="D4" s="25"/>
      <c r="E4" s="1"/>
      <c r="F4" s="26"/>
      <c r="G4" s="25"/>
      <c r="H4" s="1"/>
      <c r="I4" s="25"/>
      <c r="J4" s="1"/>
      <c r="K4" s="1"/>
      <c r="L4" s="1"/>
      <c r="M4" s="25"/>
      <c r="N4" s="174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339</v>
      </c>
      <c r="C5" s="22"/>
      <c r="D5" s="21"/>
      <c r="E5" s="2"/>
      <c r="F5" s="22"/>
      <c r="G5" s="21"/>
      <c r="H5" s="2"/>
      <c r="I5" s="21"/>
      <c r="J5" s="2"/>
      <c r="K5" s="2"/>
      <c r="L5" s="2"/>
      <c r="M5" s="21"/>
      <c r="N5" s="175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331</v>
      </c>
      <c r="C6" s="26"/>
      <c r="D6" s="25"/>
      <c r="E6" s="1"/>
      <c r="F6" s="26"/>
      <c r="G6" s="25"/>
      <c r="H6" s="1"/>
      <c r="I6" s="25"/>
      <c r="J6" s="1"/>
      <c r="K6" s="1"/>
      <c r="L6" s="1"/>
      <c r="M6" s="25"/>
      <c r="N6" s="174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296</v>
      </c>
      <c r="C7" s="22"/>
      <c r="D7" s="21"/>
      <c r="E7" s="2"/>
      <c r="F7" s="22"/>
      <c r="G7" s="21"/>
      <c r="H7" s="2"/>
      <c r="I7" s="21"/>
      <c r="J7" s="2"/>
      <c r="K7" s="2"/>
      <c r="L7" s="2"/>
      <c r="M7" s="21"/>
      <c r="N7" s="175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298</v>
      </c>
      <c r="C8" s="26"/>
      <c r="D8" s="25"/>
      <c r="E8" s="1"/>
      <c r="F8" s="26"/>
      <c r="G8" s="25"/>
      <c r="H8" s="1"/>
      <c r="I8" s="25"/>
      <c r="J8" s="1"/>
      <c r="K8" s="1"/>
      <c r="L8" s="1"/>
      <c r="M8" s="25"/>
      <c r="N8" s="174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306</v>
      </c>
      <c r="C9" s="22"/>
      <c r="D9" s="21"/>
      <c r="E9" s="2"/>
      <c r="F9" s="22"/>
      <c r="G9" s="21"/>
      <c r="H9" s="2"/>
      <c r="I9" s="21"/>
      <c r="J9" s="2"/>
      <c r="K9" s="2"/>
      <c r="L9" s="2"/>
      <c r="M9" s="21"/>
      <c r="N9" s="175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3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2">
        <f t="shared" si="1"/>
        <v>0</v>
      </c>
      <c r="M10" s="231">
        <f t="shared" si="1"/>
        <v>0</v>
      </c>
      <c r="N10" s="238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307</v>
      </c>
      <c r="C11" s="22"/>
      <c r="D11" s="21"/>
      <c r="E11" s="2"/>
      <c r="F11" s="22"/>
      <c r="G11" s="21"/>
      <c r="H11" s="2"/>
      <c r="I11" s="21"/>
      <c r="J11" s="2"/>
      <c r="K11" s="2"/>
      <c r="L11" s="2"/>
      <c r="M11" s="21"/>
      <c r="N11" s="175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308</v>
      </c>
      <c r="C12" s="26"/>
      <c r="D12" s="25"/>
      <c r="E12" s="1"/>
      <c r="F12" s="26"/>
      <c r="G12" s="25"/>
      <c r="H12" s="1"/>
      <c r="I12" s="25"/>
      <c r="J12" s="1"/>
      <c r="K12" s="1"/>
      <c r="L12" s="1"/>
      <c r="M12" s="25"/>
      <c r="N12" s="174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309</v>
      </c>
      <c r="C13" s="22"/>
      <c r="D13" s="21"/>
      <c r="E13" s="2"/>
      <c r="F13" s="22"/>
      <c r="G13" s="21"/>
      <c r="H13" s="2"/>
      <c r="I13" s="21"/>
      <c r="J13" s="2"/>
      <c r="K13" s="2"/>
      <c r="L13" s="2"/>
      <c r="M13" s="21"/>
      <c r="N13" s="175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310</v>
      </c>
      <c r="C14" s="26"/>
      <c r="D14" s="25"/>
      <c r="E14" s="1"/>
      <c r="F14" s="26"/>
      <c r="G14" s="25"/>
      <c r="H14" s="1"/>
      <c r="I14" s="25"/>
      <c r="J14" s="1"/>
      <c r="K14" s="1"/>
      <c r="L14" s="1"/>
      <c r="M14" s="25"/>
      <c r="N14" s="174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311</v>
      </c>
      <c r="C15" s="22"/>
      <c r="D15" s="21"/>
      <c r="E15" s="2"/>
      <c r="F15" s="22"/>
      <c r="G15" s="21"/>
      <c r="H15" s="2"/>
      <c r="I15" s="21"/>
      <c r="J15" s="2"/>
      <c r="K15" s="2"/>
      <c r="L15" s="2"/>
      <c r="M15" s="21"/>
      <c r="N15" s="175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312</v>
      </c>
      <c r="C16" s="26"/>
      <c r="D16" s="25"/>
      <c r="E16" s="1"/>
      <c r="F16" s="26"/>
      <c r="G16" s="25"/>
      <c r="H16" s="1"/>
      <c r="I16" s="25"/>
      <c r="J16" s="1"/>
      <c r="K16" s="1"/>
      <c r="L16" s="1"/>
      <c r="M16" s="25"/>
      <c r="N16" s="174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313</v>
      </c>
      <c r="C17" s="22"/>
      <c r="D17" s="21"/>
      <c r="E17" s="2"/>
      <c r="F17" s="22"/>
      <c r="G17" s="21"/>
      <c r="H17" s="2"/>
      <c r="I17" s="21"/>
      <c r="J17" s="2"/>
      <c r="K17" s="2"/>
      <c r="L17" s="2"/>
      <c r="M17" s="21"/>
      <c r="N17" s="175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3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2">
        <f t="shared" si="2"/>
        <v>0</v>
      </c>
      <c r="M18" s="231">
        <f t="shared" si="2"/>
        <v>0</v>
      </c>
      <c r="N18" s="238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314</v>
      </c>
      <c r="C19" s="22"/>
      <c r="D19" s="21"/>
      <c r="E19" s="2"/>
      <c r="F19" s="22"/>
      <c r="G19" s="21"/>
      <c r="H19" s="2"/>
      <c r="I19" s="21"/>
      <c r="J19" s="2"/>
      <c r="K19" s="2"/>
      <c r="L19" s="2"/>
      <c r="M19" s="21"/>
      <c r="N19" s="175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315</v>
      </c>
      <c r="C20" s="26"/>
      <c r="D20" s="25"/>
      <c r="E20" s="1"/>
      <c r="F20" s="26"/>
      <c r="G20" s="25"/>
      <c r="H20" s="1"/>
      <c r="I20" s="25"/>
      <c r="J20" s="1"/>
      <c r="K20" s="1"/>
      <c r="L20" s="1"/>
      <c r="M20" s="25"/>
      <c r="N20" s="174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316</v>
      </c>
      <c r="C21" s="22"/>
      <c r="D21" s="21"/>
      <c r="E21" s="2"/>
      <c r="F21" s="22"/>
      <c r="G21" s="21"/>
      <c r="H21" s="2"/>
      <c r="I21" s="21"/>
      <c r="J21" s="2"/>
      <c r="K21" s="2"/>
      <c r="L21" s="2"/>
      <c r="M21" s="21"/>
      <c r="N21" s="175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317</v>
      </c>
      <c r="C22" s="26"/>
      <c r="D22" s="25"/>
      <c r="E22" s="1"/>
      <c r="F22" s="26"/>
      <c r="G22" s="25"/>
      <c r="H22" s="1"/>
      <c r="I22" s="25"/>
      <c r="J22" s="1"/>
      <c r="K22" s="1"/>
      <c r="L22" s="1"/>
      <c r="M22" s="25"/>
      <c r="N22" s="174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318</v>
      </c>
      <c r="C23" s="22"/>
      <c r="D23" s="21"/>
      <c r="E23" s="2"/>
      <c r="F23" s="22"/>
      <c r="G23" s="21"/>
      <c r="H23" s="2"/>
      <c r="I23" s="21"/>
      <c r="J23" s="2"/>
      <c r="K23" s="2"/>
      <c r="L23" s="2"/>
      <c r="M23" s="21"/>
      <c r="N23" s="175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319</v>
      </c>
      <c r="C24" s="26"/>
      <c r="D24" s="25"/>
      <c r="E24" s="1"/>
      <c r="F24" s="26"/>
      <c r="G24" s="25"/>
      <c r="H24" s="1"/>
      <c r="I24" s="25"/>
      <c r="J24" s="1"/>
      <c r="K24" s="1"/>
      <c r="L24" s="1"/>
      <c r="M24" s="25"/>
      <c r="N24" s="174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320</v>
      </c>
      <c r="C25" s="22"/>
      <c r="D25" s="21"/>
      <c r="E25" s="2"/>
      <c r="F25" s="22"/>
      <c r="G25" s="21"/>
      <c r="H25" s="2"/>
      <c r="I25" s="21"/>
      <c r="J25" s="2"/>
      <c r="K25" s="2"/>
      <c r="L25" s="2"/>
      <c r="M25" s="21"/>
      <c r="N25" s="175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3">
        <f t="shared" ref="C26:I26" si="3">SUM(C19:C25)</f>
        <v>0</v>
      </c>
      <c r="D26" s="233">
        <f t="shared" si="3"/>
        <v>0</v>
      </c>
      <c r="E26" s="233">
        <f t="shared" si="3"/>
        <v>0</v>
      </c>
      <c r="F26" s="233">
        <f t="shared" si="3"/>
        <v>0</v>
      </c>
      <c r="G26" s="233">
        <f t="shared" si="3"/>
        <v>0</v>
      </c>
      <c r="H26" s="233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2">
        <f t="shared" si="4"/>
        <v>0</v>
      </c>
      <c r="M26" s="231">
        <f t="shared" si="4"/>
        <v>0</v>
      </c>
      <c r="N26" s="238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2" t="s">
        <v>321</v>
      </c>
      <c r="C27" s="22"/>
      <c r="D27" s="21"/>
      <c r="E27" s="2"/>
      <c r="F27" s="22"/>
      <c r="G27" s="21"/>
      <c r="H27" s="2"/>
      <c r="I27" s="21"/>
      <c r="J27" s="2"/>
      <c r="K27" s="2"/>
      <c r="L27" s="2"/>
      <c r="M27" s="21"/>
      <c r="N27" s="175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5" t="s">
        <v>322</v>
      </c>
      <c r="C28" s="26"/>
      <c r="D28" s="25"/>
      <c r="E28" s="1"/>
      <c r="F28" s="26"/>
      <c r="G28" s="25"/>
      <c r="H28" s="1"/>
      <c r="I28" s="25"/>
      <c r="J28" s="1"/>
      <c r="K28" s="1"/>
      <c r="L28" s="1"/>
      <c r="M28" s="25"/>
      <c r="N28" s="174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2" t="s">
        <v>323</v>
      </c>
      <c r="C29" s="22"/>
      <c r="D29" s="21"/>
      <c r="E29" s="2"/>
      <c r="F29" s="22"/>
      <c r="G29" s="21"/>
      <c r="H29" s="2"/>
      <c r="I29" s="21"/>
      <c r="J29" s="2"/>
      <c r="K29" s="2"/>
      <c r="L29" s="2"/>
      <c r="M29" s="21"/>
      <c r="N29" s="175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5" t="s">
        <v>324</v>
      </c>
      <c r="C30" s="26"/>
      <c r="D30" s="25"/>
      <c r="E30" s="1"/>
      <c r="F30" s="26"/>
      <c r="G30" s="25"/>
      <c r="H30" s="1"/>
      <c r="I30" s="25"/>
      <c r="J30" s="1"/>
      <c r="K30" s="1"/>
      <c r="L30" s="1"/>
      <c r="M30" s="25"/>
      <c r="N30" s="174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2" t="s">
        <v>325</v>
      </c>
      <c r="C31" s="22"/>
      <c r="D31" s="21"/>
      <c r="E31" s="2"/>
      <c r="F31" s="22"/>
      <c r="G31" s="21"/>
      <c r="H31" s="2"/>
      <c r="I31" s="21"/>
      <c r="J31" s="2"/>
      <c r="K31" s="2"/>
      <c r="L31" s="2"/>
      <c r="M31" s="21"/>
      <c r="N31" s="175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5" t="s">
        <v>326</v>
      </c>
      <c r="C32" s="26"/>
      <c r="D32" s="25"/>
      <c r="E32" s="1"/>
      <c r="F32" s="26"/>
      <c r="G32" s="25"/>
      <c r="H32" s="1"/>
      <c r="I32" s="25"/>
      <c r="J32" s="1"/>
      <c r="K32" s="1"/>
      <c r="L32" s="1"/>
      <c r="M32" s="25"/>
      <c r="N32" s="174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2" t="s">
        <v>327</v>
      </c>
      <c r="C33" s="22"/>
      <c r="D33" s="21"/>
      <c r="E33" s="2"/>
      <c r="F33" s="22"/>
      <c r="G33" s="21"/>
      <c r="H33" s="2"/>
      <c r="I33" s="21"/>
      <c r="J33" s="2"/>
      <c r="K33" s="2"/>
      <c r="L33" s="2"/>
      <c r="M33" s="21"/>
      <c r="N33" s="175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3">
        <f t="shared" ref="C34:I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1">
        <f t="shared" ref="J34:O34" si="7">SUM(J27:J33)</f>
        <v>0</v>
      </c>
      <c r="K34" s="231">
        <f t="shared" si="7"/>
        <v>0</v>
      </c>
      <c r="L34" s="231">
        <f t="shared" si="7"/>
        <v>0</v>
      </c>
      <c r="M34" s="231">
        <f t="shared" si="7"/>
        <v>0</v>
      </c>
      <c r="N34" s="238">
        <f t="shared" si="7"/>
        <v>0</v>
      </c>
      <c r="O34" s="233">
        <f t="shared" si="7"/>
        <v>0</v>
      </c>
      <c r="P34" s="231">
        <f t="shared" ref="P34:U34" si="8">SUM(P27:P33)</f>
        <v>0</v>
      </c>
      <c r="Q34" s="232">
        <f t="shared" si="8"/>
        <v>0</v>
      </c>
      <c r="R34" s="231">
        <f t="shared" si="8"/>
        <v>0</v>
      </c>
      <c r="S34" s="232">
        <f t="shared" si="8"/>
        <v>0</v>
      </c>
      <c r="T34" s="231">
        <f t="shared" si="8"/>
        <v>0</v>
      </c>
      <c r="U34" s="232">
        <f t="shared" si="8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 t="s">
        <v>328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 t="s">
        <v>329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 t="s">
        <v>333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 t="s">
        <v>334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931" t="s">
        <v>292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 t="s">
        <v>376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 t="s">
        <v>331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9">SUM(D35:D41)</f>
        <v>0</v>
      </c>
      <c r="E42" s="235">
        <f t="shared" si="9"/>
        <v>0</v>
      </c>
      <c r="F42" s="235">
        <f t="shared" si="9"/>
        <v>0</v>
      </c>
      <c r="G42" s="235">
        <f t="shared" si="9"/>
        <v>0</v>
      </c>
      <c r="H42" s="235">
        <f t="shared" si="9"/>
        <v>0</v>
      </c>
      <c r="I42" s="235">
        <f t="shared" si="9"/>
        <v>0</v>
      </c>
      <c r="J42" s="235">
        <f t="shared" si="9"/>
        <v>0</v>
      </c>
      <c r="K42" s="235">
        <f t="shared" si="9"/>
        <v>0</v>
      </c>
      <c r="L42" s="235">
        <f t="shared" si="9"/>
        <v>0</v>
      </c>
      <c r="M42" s="235">
        <f t="shared" si="9"/>
        <v>0</v>
      </c>
      <c r="N42" s="236">
        <f t="shared" si="9"/>
        <v>0</v>
      </c>
      <c r="O42" s="235">
        <f t="shared" si="9"/>
        <v>0</v>
      </c>
      <c r="P42" s="235">
        <f t="shared" si="9"/>
        <v>0</v>
      </c>
      <c r="Q42" s="235">
        <f t="shared" si="9"/>
        <v>0</v>
      </c>
      <c r="R42" s="235">
        <f t="shared" si="9"/>
        <v>0</v>
      </c>
      <c r="S42" s="235">
        <f t="shared" si="9"/>
        <v>0</v>
      </c>
      <c r="T42" s="235">
        <f t="shared" si="9"/>
        <v>0</v>
      </c>
      <c r="U42" s="235">
        <f t="shared" si="9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10">D10+D18+D26+D34+D42</f>
        <v>0</v>
      </c>
      <c r="E43" s="16">
        <f t="shared" si="10"/>
        <v>0</v>
      </c>
      <c r="F43" s="16">
        <f t="shared" si="10"/>
        <v>0</v>
      </c>
      <c r="G43" s="16">
        <f t="shared" si="10"/>
        <v>0</v>
      </c>
      <c r="H43" s="16">
        <f t="shared" si="10"/>
        <v>0</v>
      </c>
      <c r="I43" s="16">
        <f t="shared" si="10"/>
        <v>0</v>
      </c>
      <c r="J43" s="16">
        <f t="shared" si="10"/>
        <v>0</v>
      </c>
      <c r="K43" s="16">
        <f t="shared" si="10"/>
        <v>0</v>
      </c>
      <c r="L43" s="17">
        <f t="shared" si="10"/>
        <v>0</v>
      </c>
      <c r="M43" s="17">
        <f t="shared" si="10"/>
        <v>0</v>
      </c>
      <c r="N43" s="176">
        <f t="shared" si="10"/>
        <v>0</v>
      </c>
      <c r="O43" s="16">
        <f t="shared" si="10"/>
        <v>0</v>
      </c>
      <c r="P43" s="16">
        <f t="shared" si="10"/>
        <v>0</v>
      </c>
      <c r="Q43" s="16">
        <f t="shared" si="10"/>
        <v>0</v>
      </c>
      <c r="R43" s="16">
        <f t="shared" si="10"/>
        <v>0</v>
      </c>
      <c r="S43" s="16">
        <f t="shared" si="10"/>
        <v>0</v>
      </c>
      <c r="T43" s="16">
        <f t="shared" si="10"/>
        <v>0</v>
      </c>
      <c r="U43" s="16">
        <f t="shared" si="10"/>
        <v>0</v>
      </c>
      <c r="V43" s="17">
        <f t="shared" si="10"/>
        <v>0</v>
      </c>
    </row>
  </sheetData>
  <mergeCells count="10">
    <mergeCell ref="V1:V2"/>
    <mergeCell ref="A42:B42"/>
    <mergeCell ref="A43:B43"/>
    <mergeCell ref="C1:E1"/>
    <mergeCell ref="F1:H1"/>
    <mergeCell ref="A1:B2"/>
    <mergeCell ref="I1:J1"/>
    <mergeCell ref="N1:O1"/>
    <mergeCell ref="P1:Q1"/>
    <mergeCell ref="R1:U1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A66"/>
  <sheetViews>
    <sheetView showGridLines="0" showZeros="0" zoomScale="130" zoomScaleNormal="130" zoomScalePageLayoutView="150" workbookViewId="0">
      <selection activeCell="J5" sqref="J5:J6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5" width="9.453125" style="37" customWidth="1"/>
    <col min="6" max="6" width="9.453125" style="228" customWidth="1"/>
    <col min="7" max="7" width="9.453125" style="37" customWidth="1"/>
    <col min="8" max="8" width="2.1796875" customWidth="1"/>
    <col min="9" max="15" width="5" style="37" customWidth="1"/>
    <col min="16" max="17" width="2.1796875" style="37" customWidth="1"/>
    <col min="18" max="18" width="11.1796875" style="37" customWidth="1"/>
    <col min="19" max="19" width="5.7265625" style="37" customWidth="1"/>
    <col min="20" max="20" width="7.7265625" style="37" customWidth="1"/>
    <col min="21" max="21" width="9.26953125" style="37" customWidth="1"/>
    <col min="22" max="22" width="8" style="37" customWidth="1"/>
    <col min="23" max="27" width="0" style="457" hidden="1" customWidth="1"/>
    <col min="28" max="16384" width="10.81640625" style="37"/>
  </cols>
  <sheetData>
    <row r="1" spans="1:27" ht="9.75" customHeight="1" x14ac:dyDescent="0.35">
      <c r="A1" s="701" t="s">
        <v>168</v>
      </c>
      <c r="B1" s="774"/>
      <c r="C1" s="705" t="s">
        <v>414</v>
      </c>
      <c r="D1" s="705" t="s">
        <v>415</v>
      </c>
      <c r="E1" s="705" t="s">
        <v>416</v>
      </c>
      <c r="F1" s="705" t="s">
        <v>417</v>
      </c>
      <c r="G1" s="773" t="s">
        <v>52</v>
      </c>
      <c r="I1" s="831" t="s">
        <v>205</v>
      </c>
      <c r="J1" s="833" t="s">
        <v>206</v>
      </c>
      <c r="K1" s="833" t="s">
        <v>207</v>
      </c>
      <c r="L1" s="833" t="s">
        <v>207</v>
      </c>
      <c r="M1" s="833" t="s">
        <v>208</v>
      </c>
      <c r="N1" s="833" t="s">
        <v>209</v>
      </c>
      <c r="O1" s="833" t="s">
        <v>210</v>
      </c>
      <c r="P1" s="159"/>
      <c r="R1" s="198" t="s">
        <v>211</v>
      </c>
      <c r="S1" s="199"/>
      <c r="T1" s="199"/>
      <c r="U1" s="200"/>
      <c r="V1" s="201"/>
      <c r="W1" s="457">
        <f>Année!D14</f>
        <v>2026</v>
      </c>
      <c r="X1" s="457">
        <v>9</v>
      </c>
    </row>
    <row r="2" spans="1:27" ht="9.75" customHeight="1" x14ac:dyDescent="0.35">
      <c r="A2" s="703"/>
      <c r="B2" s="775"/>
      <c r="C2" s="713"/>
      <c r="D2" s="713"/>
      <c r="E2" s="713"/>
      <c r="F2" s="713"/>
      <c r="G2" s="722"/>
      <c r="I2" s="832"/>
      <c r="J2" s="834"/>
      <c r="K2" s="834"/>
      <c r="L2" s="834"/>
      <c r="M2" s="834"/>
      <c r="N2" s="834"/>
      <c r="O2" s="834"/>
      <c r="P2" s="229"/>
      <c r="R2" s="696" t="s">
        <v>212</v>
      </c>
      <c r="S2" s="697"/>
      <c r="T2" s="697"/>
      <c r="U2" s="697"/>
      <c r="V2" s="698"/>
      <c r="W2" s="466">
        <f>IF(ISBLANK($L$3),L5,$L$3)</f>
        <v>2</v>
      </c>
      <c r="X2" s="466">
        <f>IF(ISBLANK($L$3),$L7,$L5)</f>
        <v>9</v>
      </c>
      <c r="Y2" s="466">
        <f>IF(ISBLANK($L$3),$L9,$L7)</f>
        <v>16</v>
      </c>
      <c r="Z2" s="466">
        <f>IF(ISBLANK($L$3),$L11,$L9)</f>
        <v>23</v>
      </c>
      <c r="AA2" s="466">
        <f>IF(ISBLANK($L$3),$L13,$L11)</f>
        <v>30</v>
      </c>
    </row>
    <row r="3" spans="1:27" ht="9.75" customHeight="1" x14ac:dyDescent="0.35">
      <c r="A3" s="716" t="s">
        <v>213</v>
      </c>
      <c r="B3" s="719"/>
      <c r="C3" s="38"/>
      <c r="D3" s="38"/>
      <c r="E3" s="404"/>
      <c r="F3" s="404"/>
      <c r="G3" s="404">
        <f>SUM(C3:F3)</f>
        <v>0</v>
      </c>
      <c r="I3" s="709"/>
      <c r="J3" s="924"/>
      <c r="K3" s="750">
        <v>1</v>
      </c>
      <c r="L3" s="750">
        <v>2</v>
      </c>
      <c r="M3" s="750">
        <v>3</v>
      </c>
      <c r="N3" s="750">
        <v>4</v>
      </c>
      <c r="O3" s="749">
        <v>5</v>
      </c>
      <c r="P3" s="692">
        <v>35</v>
      </c>
      <c r="Q3" s="161"/>
      <c r="R3" s="402" t="s">
        <v>214</v>
      </c>
      <c r="S3" s="205"/>
      <c r="T3" s="205"/>
      <c r="U3" s="205"/>
      <c r="V3" s="418">
        <f>G8</f>
        <v>0</v>
      </c>
    </row>
    <row r="4" spans="1:27" ht="9.75" customHeight="1" x14ac:dyDescent="0.35">
      <c r="A4" s="707" t="s">
        <v>215</v>
      </c>
      <c r="B4" s="708"/>
      <c r="C4" s="39"/>
      <c r="D4" s="39"/>
      <c r="E4" s="405"/>
      <c r="F4" s="406"/>
      <c r="G4" s="380">
        <f>SUM(C4:F4)</f>
        <v>0</v>
      </c>
      <c r="I4" s="710"/>
      <c r="J4" s="925"/>
      <c r="K4" s="735"/>
      <c r="L4" s="735"/>
      <c r="M4" s="735"/>
      <c r="N4" s="735"/>
      <c r="O4" s="747"/>
      <c r="P4" s="692"/>
      <c r="Q4" s="161"/>
      <c r="R4" s="663" t="s">
        <v>216</v>
      </c>
      <c r="S4" s="664"/>
      <c r="T4" s="664"/>
      <c r="U4" s="664"/>
      <c r="V4" s="699"/>
    </row>
    <row r="5" spans="1:27" ht="9.75" customHeight="1" x14ac:dyDescent="0.35">
      <c r="A5" s="716" t="s">
        <v>28</v>
      </c>
      <c r="B5" s="708"/>
      <c r="C5" s="38"/>
      <c r="D5" s="38"/>
      <c r="E5" s="404"/>
      <c r="F5" s="403"/>
      <c r="G5" s="404">
        <f>SUM(C5:F5)</f>
        <v>0</v>
      </c>
      <c r="I5" s="711">
        <f>O3+1</f>
        <v>6</v>
      </c>
      <c r="J5" s="932">
        <f t="shared" ref="J5:O5" si="0">I5+1</f>
        <v>7</v>
      </c>
      <c r="K5" s="693">
        <f t="shared" si="0"/>
        <v>8</v>
      </c>
      <c r="L5" s="693">
        <f t="shared" si="0"/>
        <v>9</v>
      </c>
      <c r="M5" s="693">
        <f t="shared" si="0"/>
        <v>10</v>
      </c>
      <c r="N5" s="693">
        <f t="shared" si="0"/>
        <v>11</v>
      </c>
      <c r="O5" s="737">
        <f t="shared" si="0"/>
        <v>12</v>
      </c>
      <c r="P5" s="692">
        <v>37</v>
      </c>
      <c r="Q5" s="161"/>
      <c r="R5" s="753" t="s">
        <v>87</v>
      </c>
      <c r="S5" s="754"/>
      <c r="T5" s="755"/>
      <c r="U5" s="207" t="s">
        <v>217</v>
      </c>
      <c r="V5" s="208" t="s">
        <v>218</v>
      </c>
    </row>
    <row r="6" spans="1:27" ht="9.75" customHeight="1" x14ac:dyDescent="0.35">
      <c r="A6" s="707" t="s">
        <v>180</v>
      </c>
      <c r="B6" s="708"/>
      <c r="C6" s="39"/>
      <c r="D6" s="39"/>
      <c r="E6" s="405"/>
      <c r="F6" s="406"/>
      <c r="G6" s="380">
        <f>SUM(C6:F6)</f>
        <v>0</v>
      </c>
      <c r="I6" s="711"/>
      <c r="J6" s="932"/>
      <c r="K6" s="693"/>
      <c r="L6" s="693"/>
      <c r="M6" s="693"/>
      <c r="N6" s="693"/>
      <c r="O6" s="737"/>
      <c r="P6" s="692"/>
      <c r="Q6" s="161"/>
      <c r="R6" s="756"/>
      <c r="S6" s="757"/>
      <c r="T6" s="758"/>
      <c r="U6" s="366"/>
      <c r="V6" s="367"/>
    </row>
    <row r="7" spans="1:27" ht="9.75" customHeight="1" x14ac:dyDescent="0.35">
      <c r="A7" s="721" t="s">
        <v>219</v>
      </c>
      <c r="B7" s="722"/>
      <c r="C7" s="38"/>
      <c r="D7" s="38"/>
      <c r="E7" s="404"/>
      <c r="F7" s="403"/>
      <c r="G7" s="404">
        <f>SUM(C7:F7)</f>
        <v>0</v>
      </c>
      <c r="I7" s="711">
        <f>O5+1</f>
        <v>13</v>
      </c>
      <c r="J7" s="693">
        <f t="shared" ref="J7:O7" si="1">I7+1</f>
        <v>14</v>
      </c>
      <c r="K7" s="693">
        <f t="shared" si="1"/>
        <v>15</v>
      </c>
      <c r="L7" s="693">
        <f t="shared" si="1"/>
        <v>16</v>
      </c>
      <c r="M7" s="693">
        <f t="shared" si="1"/>
        <v>17</v>
      </c>
      <c r="N7" s="693">
        <f t="shared" si="1"/>
        <v>18</v>
      </c>
      <c r="O7" s="737">
        <f t="shared" si="1"/>
        <v>19</v>
      </c>
      <c r="P7" s="692">
        <v>38</v>
      </c>
      <c r="Q7" s="161"/>
      <c r="R7" s="679"/>
      <c r="S7" s="646"/>
      <c r="T7" s="647"/>
      <c r="U7" s="368"/>
      <c r="V7" s="369"/>
    </row>
    <row r="8" spans="1:27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0">
        <f>SUM(F3:F7)</f>
        <v>0</v>
      </c>
      <c r="G8" s="40">
        <f>SUM(G3:G7)</f>
        <v>0</v>
      </c>
      <c r="I8" s="711"/>
      <c r="J8" s="693"/>
      <c r="K8" s="693"/>
      <c r="L8" s="693"/>
      <c r="M8" s="693"/>
      <c r="N8" s="693"/>
      <c r="O8" s="737"/>
      <c r="P8" s="692"/>
      <c r="Q8" s="161"/>
      <c r="R8" s="681"/>
      <c r="S8" s="682"/>
      <c r="T8" s="689"/>
      <c r="U8" s="366"/>
      <c r="V8" s="367"/>
    </row>
    <row r="9" spans="1:27" ht="9.75" customHeight="1" x14ac:dyDescent="0.35">
      <c r="A9" s="701" t="s">
        <v>186</v>
      </c>
      <c r="B9" s="774"/>
      <c r="C9" s="777" t="str">
        <f>C1</f>
        <v>du 3 au 9 septembre</v>
      </c>
      <c r="D9" s="777" t="str">
        <f>D1</f>
        <v>du 10 au 16 septembre</v>
      </c>
      <c r="E9" s="777" t="str">
        <f>E1</f>
        <v>du 17 au 23 septembre</v>
      </c>
      <c r="F9" s="777" t="str">
        <f>F1</f>
        <v>du 24 au 30 septembre</v>
      </c>
      <c r="G9" s="725" t="s">
        <v>52</v>
      </c>
      <c r="I9" s="711">
        <f>O7+1</f>
        <v>20</v>
      </c>
      <c r="J9" s="693">
        <f t="shared" ref="J9:O9" si="2">I9+1</f>
        <v>21</v>
      </c>
      <c r="K9" s="693">
        <f t="shared" si="2"/>
        <v>22</v>
      </c>
      <c r="L9" s="693">
        <f t="shared" si="2"/>
        <v>23</v>
      </c>
      <c r="M9" s="693">
        <f t="shared" si="2"/>
        <v>24</v>
      </c>
      <c r="N9" s="693">
        <f t="shared" si="2"/>
        <v>25</v>
      </c>
      <c r="O9" s="737">
        <f t="shared" si="2"/>
        <v>26</v>
      </c>
      <c r="P9" s="692">
        <v>39</v>
      </c>
      <c r="Q9" s="161"/>
      <c r="R9" s="679"/>
      <c r="S9" s="646"/>
      <c r="T9" s="647"/>
      <c r="U9" s="368"/>
      <c r="V9" s="369"/>
    </row>
    <row r="10" spans="1:27" ht="9.75" customHeight="1" x14ac:dyDescent="0.35">
      <c r="A10" s="703"/>
      <c r="B10" s="775"/>
      <c r="C10" s="722"/>
      <c r="D10" s="722"/>
      <c r="E10" s="722"/>
      <c r="F10" s="722"/>
      <c r="G10" s="706"/>
      <c r="I10" s="711"/>
      <c r="J10" s="693"/>
      <c r="K10" s="693"/>
      <c r="L10" s="693"/>
      <c r="M10" s="693"/>
      <c r="N10" s="693"/>
      <c r="O10" s="737"/>
      <c r="P10" s="692"/>
      <c r="Q10" s="161"/>
      <c r="R10" s="681"/>
      <c r="S10" s="682"/>
      <c r="T10" s="689"/>
      <c r="U10" s="366"/>
      <c r="V10" s="367"/>
    </row>
    <row r="11" spans="1:27" ht="9.75" customHeight="1" x14ac:dyDescent="0.35">
      <c r="A11" s="154" t="s">
        <v>188</v>
      </c>
      <c r="B11" s="155"/>
      <c r="C11" s="38"/>
      <c r="D11" s="38"/>
      <c r="E11" s="38"/>
      <c r="F11" s="376"/>
      <c r="G11" s="376">
        <f t="shared" ref="G11:G25" si="3">SUM(C11:F11)</f>
        <v>0</v>
      </c>
      <c r="I11" s="856">
        <v>27</v>
      </c>
      <c r="J11" s="858">
        <v>28</v>
      </c>
      <c r="K11" s="858">
        <v>29</v>
      </c>
      <c r="L11" s="858">
        <v>30</v>
      </c>
      <c r="M11" s="735"/>
      <c r="N11" s="735"/>
      <c r="O11" s="747"/>
      <c r="P11" s="692">
        <v>40</v>
      </c>
      <c r="Q11" s="161"/>
      <c r="R11" s="679"/>
      <c r="S11" s="646"/>
      <c r="T11" s="647"/>
      <c r="U11" s="368"/>
      <c r="V11" s="369"/>
    </row>
    <row r="12" spans="1:27" ht="9.75" customHeight="1" x14ac:dyDescent="0.35">
      <c r="A12" s="707" t="s">
        <v>190</v>
      </c>
      <c r="B12" s="708"/>
      <c r="C12" s="39"/>
      <c r="D12" s="405"/>
      <c r="E12" s="39"/>
      <c r="F12" s="377"/>
      <c r="G12" s="378">
        <f t="shared" si="3"/>
        <v>0</v>
      </c>
      <c r="I12" s="857"/>
      <c r="J12" s="859"/>
      <c r="K12" s="859"/>
      <c r="L12" s="859"/>
      <c r="M12" s="736"/>
      <c r="N12" s="736"/>
      <c r="O12" s="748"/>
      <c r="P12" s="700"/>
      <c r="Q12" s="161"/>
      <c r="R12" s="681"/>
      <c r="S12" s="682"/>
      <c r="T12" s="689"/>
      <c r="U12" s="366"/>
      <c r="V12" s="367"/>
    </row>
    <row r="13" spans="1:27" ht="9.75" customHeight="1" x14ac:dyDescent="0.35">
      <c r="A13" s="716" t="s">
        <v>223</v>
      </c>
      <c r="B13" s="708"/>
      <c r="C13" s="38"/>
      <c r="D13" s="38"/>
      <c r="E13" s="38"/>
      <c r="F13" s="376"/>
      <c r="G13" s="38">
        <f t="shared" si="3"/>
        <v>0</v>
      </c>
      <c r="I13" s="161"/>
      <c r="J13" s="161"/>
      <c r="K13" s="161"/>
      <c r="L13" s="477">
        <v>35</v>
      </c>
      <c r="M13" s="161"/>
      <c r="N13" s="161"/>
      <c r="O13" s="161"/>
      <c r="P13" s="161"/>
      <c r="Q13" s="161"/>
      <c r="R13" s="679"/>
      <c r="S13" s="646"/>
      <c r="T13" s="647"/>
      <c r="U13" s="368"/>
      <c r="V13" s="369"/>
    </row>
    <row r="14" spans="1:27" ht="9.75" customHeight="1" x14ac:dyDescent="0.35">
      <c r="A14" s="717" t="s">
        <v>193</v>
      </c>
      <c r="B14" s="718"/>
      <c r="C14" s="39"/>
      <c r="D14" s="39"/>
      <c r="E14" s="39"/>
      <c r="F14" s="377"/>
      <c r="G14" s="378">
        <f t="shared" si="3"/>
        <v>0</v>
      </c>
      <c r="I14" s="42" t="s">
        <v>224</v>
      </c>
      <c r="J14" s="43"/>
      <c r="K14" s="43"/>
      <c r="L14" s="43"/>
      <c r="M14" s="43"/>
      <c r="N14" s="43"/>
      <c r="O14" s="43"/>
      <c r="P14" s="44"/>
      <c r="Q14" s="161"/>
      <c r="R14" s="681"/>
      <c r="S14" s="682"/>
      <c r="T14" s="689"/>
      <c r="U14" s="366"/>
      <c r="V14" s="367"/>
    </row>
    <row r="15" spans="1:27" ht="9.75" customHeight="1" x14ac:dyDescent="0.35">
      <c r="A15" s="416" t="s">
        <v>195</v>
      </c>
      <c r="B15" s="220" t="s">
        <v>225</v>
      </c>
      <c r="C15" s="38"/>
      <c r="D15" s="38"/>
      <c r="E15" s="38"/>
      <c r="F15" s="376"/>
      <c r="G15" s="38">
        <f t="shared" si="3"/>
        <v>0</v>
      </c>
      <c r="I15" s="45" t="s">
        <v>212</v>
      </c>
      <c r="J15" s="46"/>
      <c r="K15" s="46"/>
      <c r="L15" s="46"/>
      <c r="M15" s="46"/>
      <c r="N15" s="46"/>
      <c r="O15" s="46"/>
      <c r="P15" s="47"/>
      <c r="Q15" s="161"/>
      <c r="R15" s="679"/>
      <c r="S15" s="646"/>
      <c r="T15" s="647"/>
      <c r="U15" s="368"/>
      <c r="V15" s="369"/>
    </row>
    <row r="16" spans="1:27" ht="9.75" customHeight="1" x14ac:dyDescent="0.35">
      <c r="A16" s="156"/>
      <c r="B16" s="161" t="s">
        <v>47</v>
      </c>
      <c r="C16" s="39"/>
      <c r="D16" s="39"/>
      <c r="E16" s="39"/>
      <c r="F16" s="377"/>
      <c r="G16" s="378">
        <f t="shared" si="3"/>
        <v>0</v>
      </c>
      <c r="I16" s="48" t="s">
        <v>226</v>
      </c>
      <c r="J16" s="49"/>
      <c r="K16" s="49"/>
      <c r="L16" s="49"/>
      <c r="M16" s="49"/>
      <c r="N16" s="62"/>
      <c r="O16" s="62"/>
      <c r="P16" s="61"/>
      <c r="Q16" s="161"/>
      <c r="R16" s="681"/>
      <c r="S16" s="682"/>
      <c r="T16" s="689"/>
      <c r="U16" s="366"/>
      <c r="V16" s="367"/>
    </row>
    <row r="17" spans="1:22" ht="9.75" customHeight="1" x14ac:dyDescent="0.35">
      <c r="A17" s="52"/>
      <c r="B17" s="220" t="s">
        <v>49</v>
      </c>
      <c r="C17" s="38"/>
      <c r="D17" s="38"/>
      <c r="E17" s="38"/>
      <c r="F17" s="376"/>
      <c r="G17" s="38">
        <f t="shared" si="3"/>
        <v>0</v>
      </c>
      <c r="I17" s="417" t="s">
        <v>302</v>
      </c>
      <c r="J17" s="50"/>
      <c r="K17" s="50"/>
      <c r="L17" s="50"/>
      <c r="M17" s="50"/>
      <c r="N17" s="50"/>
      <c r="O17" s="50"/>
      <c r="P17" s="51"/>
      <c r="Q17" s="161"/>
      <c r="R17" s="679"/>
      <c r="S17" s="646"/>
      <c r="T17" s="647"/>
      <c r="U17" s="368"/>
      <c r="V17" s="369"/>
    </row>
    <row r="18" spans="1:22" ht="9.75" customHeight="1" x14ac:dyDescent="0.35">
      <c r="A18" s="156" t="s">
        <v>196</v>
      </c>
      <c r="B18" s="157" t="s">
        <v>49</v>
      </c>
      <c r="C18" s="39"/>
      <c r="D18" s="39"/>
      <c r="E18" s="39"/>
      <c r="F18" s="377"/>
      <c r="G18" s="378">
        <f t="shared" si="3"/>
        <v>0</v>
      </c>
      <c r="I18" s="153" t="s">
        <v>87</v>
      </c>
      <c r="J18" s="50"/>
      <c r="K18" s="50"/>
      <c r="L18" s="50"/>
      <c r="M18" s="842" t="s">
        <v>228</v>
      </c>
      <c r="N18" s="843"/>
      <c r="O18" s="842" t="s">
        <v>218</v>
      </c>
      <c r="P18" s="843"/>
      <c r="Q18" s="161"/>
      <c r="R18" s="681"/>
      <c r="S18" s="682"/>
      <c r="T18" s="689"/>
      <c r="U18" s="366"/>
      <c r="V18" s="367"/>
    </row>
    <row r="19" spans="1:22" ht="9.75" customHeight="1" x14ac:dyDescent="0.35">
      <c r="A19" s="52"/>
      <c r="B19" s="220" t="s">
        <v>229</v>
      </c>
      <c r="C19" s="38"/>
      <c r="D19" s="38"/>
      <c r="E19" s="38"/>
      <c r="F19" s="376"/>
      <c r="G19" s="38">
        <f t="shared" si="3"/>
        <v>0</v>
      </c>
      <c r="I19" s="828"/>
      <c r="J19" s="829"/>
      <c r="K19" s="829"/>
      <c r="L19" s="830"/>
      <c r="M19" s="840"/>
      <c r="N19" s="841"/>
      <c r="O19" s="826"/>
      <c r="P19" s="827"/>
      <c r="Q19" s="161"/>
      <c r="R19" s="679"/>
      <c r="S19" s="646"/>
      <c r="T19" s="647"/>
      <c r="U19" s="368"/>
      <c r="V19" s="369"/>
    </row>
    <row r="20" spans="1:22" ht="9.75" customHeight="1" x14ac:dyDescent="0.35">
      <c r="A20" s="156"/>
      <c r="B20" s="161" t="s">
        <v>61</v>
      </c>
      <c r="C20" s="39"/>
      <c r="D20" s="39"/>
      <c r="E20" s="39"/>
      <c r="F20" s="377"/>
      <c r="G20" s="378">
        <f t="shared" si="3"/>
        <v>0</v>
      </c>
      <c r="I20" s="820"/>
      <c r="J20" s="821"/>
      <c r="K20" s="821"/>
      <c r="L20" s="822"/>
      <c r="M20" s="785"/>
      <c r="N20" s="786"/>
      <c r="O20" s="787"/>
      <c r="P20" s="788"/>
      <c r="Q20" s="161"/>
      <c r="R20" s="681"/>
      <c r="S20" s="682"/>
      <c r="T20" s="689"/>
      <c r="U20" s="366"/>
      <c r="V20" s="367"/>
    </row>
    <row r="21" spans="1:22" ht="9.75" customHeight="1" x14ac:dyDescent="0.35">
      <c r="A21" s="416" t="s">
        <v>199</v>
      </c>
      <c r="B21" s="220" t="s">
        <v>200</v>
      </c>
      <c r="C21" s="38"/>
      <c r="D21" s="38"/>
      <c r="E21" s="38"/>
      <c r="F21" s="376"/>
      <c r="G21" s="38">
        <f t="shared" si="3"/>
        <v>0</v>
      </c>
      <c r="I21" s="824"/>
      <c r="J21" s="793"/>
      <c r="K21" s="793"/>
      <c r="L21" s="825"/>
      <c r="M21" s="783"/>
      <c r="N21" s="784"/>
      <c r="O21" s="789"/>
      <c r="P21" s="790"/>
      <c r="Q21" s="161"/>
      <c r="R21" s="679"/>
      <c r="S21" s="646"/>
      <c r="T21" s="647"/>
      <c r="U21" s="368"/>
      <c r="V21" s="369"/>
    </row>
    <row r="22" spans="1:22" ht="9.75" customHeight="1" x14ac:dyDescent="0.35">
      <c r="A22" s="156" t="s">
        <v>64</v>
      </c>
      <c r="B22" s="161"/>
      <c r="C22" s="39"/>
      <c r="D22" s="39"/>
      <c r="E22" s="39"/>
      <c r="F22" s="377"/>
      <c r="G22" s="378">
        <f t="shared" si="3"/>
        <v>0</v>
      </c>
      <c r="I22" s="820"/>
      <c r="J22" s="821"/>
      <c r="K22" s="821"/>
      <c r="L22" s="822"/>
      <c r="M22" s="785"/>
      <c r="N22" s="786"/>
      <c r="O22" s="787"/>
      <c r="P22" s="788"/>
      <c r="Q22" s="161"/>
      <c r="R22" s="657"/>
      <c r="S22" s="644"/>
      <c r="T22" s="645"/>
      <c r="U22" s="366"/>
      <c r="V22" s="367"/>
    </row>
    <row r="23" spans="1:22" ht="9.75" customHeight="1" x14ac:dyDescent="0.35">
      <c r="A23" s="416" t="s">
        <v>65</v>
      </c>
      <c r="B23" s="220"/>
      <c r="C23" s="38"/>
      <c r="D23" s="38"/>
      <c r="E23" s="38"/>
      <c r="F23" s="376"/>
      <c r="G23" s="38">
        <f t="shared" si="3"/>
        <v>0</v>
      </c>
      <c r="I23" s="824"/>
      <c r="J23" s="793"/>
      <c r="K23" s="793"/>
      <c r="L23" s="825"/>
      <c r="M23" s="783"/>
      <c r="N23" s="784"/>
      <c r="O23" s="789"/>
      <c r="P23" s="790"/>
      <c r="Q23" s="161"/>
      <c r="R23" s="679"/>
      <c r="S23" s="646"/>
      <c r="T23" s="647"/>
      <c r="U23" s="368"/>
      <c r="V23" s="369"/>
    </row>
    <row r="24" spans="1:22" ht="9.75" customHeight="1" x14ac:dyDescent="0.35">
      <c r="A24" s="156" t="s">
        <v>201</v>
      </c>
      <c r="B24" s="161"/>
      <c r="C24" s="39"/>
      <c r="D24" s="39"/>
      <c r="E24" s="39"/>
      <c r="F24" s="377"/>
      <c r="G24" s="378">
        <f t="shared" si="3"/>
        <v>0</v>
      </c>
      <c r="I24" s="820"/>
      <c r="J24" s="821"/>
      <c r="K24" s="821"/>
      <c r="L24" s="822"/>
      <c r="M24" s="785"/>
      <c r="N24" s="786"/>
      <c r="O24" s="787"/>
      <c r="P24" s="788"/>
      <c r="Q24" s="161"/>
      <c r="R24" s="657"/>
      <c r="S24" s="644"/>
      <c r="T24" s="645"/>
      <c r="U24" s="366"/>
      <c r="V24" s="367"/>
    </row>
    <row r="25" spans="1:22" ht="9.75" customHeight="1" x14ac:dyDescent="0.35">
      <c r="A25" s="416" t="s">
        <v>202</v>
      </c>
      <c r="B25" s="220"/>
      <c r="C25" s="38"/>
      <c r="D25" s="38"/>
      <c r="E25" s="38"/>
      <c r="F25" s="376"/>
      <c r="G25" s="38">
        <f t="shared" si="3"/>
        <v>0</v>
      </c>
      <c r="I25" s="824"/>
      <c r="J25" s="793"/>
      <c r="K25" s="793"/>
      <c r="L25" s="825"/>
      <c r="M25" s="783"/>
      <c r="N25" s="784"/>
      <c r="O25" s="789"/>
      <c r="P25" s="790"/>
      <c r="Q25" s="161"/>
      <c r="R25" s="679"/>
      <c r="S25" s="646"/>
      <c r="T25" s="647"/>
      <c r="U25" s="368"/>
      <c r="V25" s="369"/>
    </row>
    <row r="26" spans="1:22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56">
        <f>SUM(F11:F25)</f>
        <v>0</v>
      </c>
      <c r="G26" s="56">
        <f>SUM(G11:G25)</f>
        <v>0</v>
      </c>
      <c r="I26" s="820"/>
      <c r="J26" s="821"/>
      <c r="K26" s="821"/>
      <c r="L26" s="822"/>
      <c r="M26" s="785"/>
      <c r="N26" s="786"/>
      <c r="O26" s="787"/>
      <c r="P26" s="788"/>
      <c r="Q26" s="161"/>
      <c r="R26" s="657"/>
      <c r="S26" s="644"/>
      <c r="T26" s="645"/>
      <c r="U26" s="366"/>
      <c r="V26" s="367"/>
    </row>
    <row r="27" spans="1:22" ht="9.75" customHeight="1" x14ac:dyDescent="0.35">
      <c r="A27" s="701" t="s">
        <v>136</v>
      </c>
      <c r="B27" s="774"/>
      <c r="C27" s="777" t="str">
        <f>C9</f>
        <v>du 3 au 9 septembre</v>
      </c>
      <c r="D27" s="777" t="str">
        <f>D9</f>
        <v>du 10 au 16 septembre</v>
      </c>
      <c r="E27" s="777" t="str">
        <f>E9</f>
        <v>du 17 au 23 septembre</v>
      </c>
      <c r="F27" s="777" t="str">
        <f>F9</f>
        <v>du 24 au 30 septembre</v>
      </c>
      <c r="G27" s="725" t="s">
        <v>52</v>
      </c>
      <c r="I27" s="824"/>
      <c r="J27" s="793"/>
      <c r="K27" s="793"/>
      <c r="L27" s="825"/>
      <c r="M27" s="783"/>
      <c r="N27" s="784"/>
      <c r="O27" s="789"/>
      <c r="P27" s="790"/>
      <c r="Q27" s="161"/>
      <c r="R27" s="679"/>
      <c r="S27" s="646"/>
      <c r="T27" s="647"/>
      <c r="U27" s="368"/>
      <c r="V27" s="369"/>
    </row>
    <row r="28" spans="1:22" ht="9.75" customHeight="1" x14ac:dyDescent="0.35">
      <c r="A28" s="703"/>
      <c r="B28" s="775"/>
      <c r="C28" s="722"/>
      <c r="D28" s="722"/>
      <c r="E28" s="722"/>
      <c r="F28" s="722"/>
      <c r="G28" s="706"/>
      <c r="I28" s="820"/>
      <c r="J28" s="821"/>
      <c r="K28" s="821"/>
      <c r="L28" s="822"/>
      <c r="M28" s="785"/>
      <c r="N28" s="786"/>
      <c r="O28" s="787"/>
      <c r="P28" s="788"/>
      <c r="Q28" s="161"/>
      <c r="R28" s="657"/>
      <c r="S28" s="644"/>
      <c r="T28" s="645"/>
      <c r="U28" s="366"/>
      <c r="V28" s="367"/>
    </row>
    <row r="29" spans="1:22" ht="9.75" customHeight="1" x14ac:dyDescent="0.35">
      <c r="A29" s="395" t="s">
        <v>230</v>
      </c>
      <c r="B29" s="414" t="s">
        <v>142</v>
      </c>
      <c r="C29" s="38"/>
      <c r="D29" s="38"/>
      <c r="E29" s="38"/>
      <c r="F29" s="376"/>
      <c r="G29" s="38">
        <f t="shared" ref="G29:G48" si="4">SUM(C29:F29)</f>
        <v>0</v>
      </c>
      <c r="I29" s="824"/>
      <c r="J29" s="793"/>
      <c r="K29" s="793"/>
      <c r="L29" s="825"/>
      <c r="M29" s="783"/>
      <c r="N29" s="784"/>
      <c r="O29" s="789"/>
      <c r="P29" s="790"/>
      <c r="Q29" s="161"/>
      <c r="R29" s="679"/>
      <c r="S29" s="646"/>
      <c r="T29" s="647"/>
      <c r="U29" s="368"/>
      <c r="V29" s="369"/>
    </row>
    <row r="30" spans="1:22" ht="9.75" customHeight="1" x14ac:dyDescent="0.35">
      <c r="A30" s="156"/>
      <c r="B30" s="157" t="s">
        <v>144</v>
      </c>
      <c r="C30" s="378"/>
      <c r="D30" s="378"/>
      <c r="E30" s="378"/>
      <c r="F30" s="379"/>
      <c r="G30" s="378">
        <f t="shared" si="4"/>
        <v>0</v>
      </c>
      <c r="I30" s="820"/>
      <c r="J30" s="821"/>
      <c r="K30" s="821"/>
      <c r="L30" s="822"/>
      <c r="M30" s="785"/>
      <c r="N30" s="786"/>
      <c r="O30" s="787"/>
      <c r="P30" s="788"/>
      <c r="Q30" s="161"/>
      <c r="R30" s="657"/>
      <c r="S30" s="644"/>
      <c r="T30" s="645"/>
      <c r="U30" s="366"/>
      <c r="V30" s="367"/>
    </row>
    <row r="31" spans="1:22" ht="9.75" customHeight="1" x14ac:dyDescent="0.35">
      <c r="A31" s="154"/>
      <c r="B31" s="160" t="s">
        <v>231</v>
      </c>
      <c r="C31" s="38"/>
      <c r="D31" s="38"/>
      <c r="E31" s="38"/>
      <c r="F31" s="376"/>
      <c r="G31" s="38">
        <f t="shared" si="4"/>
        <v>0</v>
      </c>
      <c r="I31" s="824"/>
      <c r="J31" s="793"/>
      <c r="K31" s="793"/>
      <c r="L31" s="825"/>
      <c r="M31" s="783"/>
      <c r="N31" s="784"/>
      <c r="O31" s="789"/>
      <c r="P31" s="790"/>
      <c r="Q31" s="161"/>
      <c r="R31" s="686" t="s">
        <v>232</v>
      </c>
      <c r="S31" s="687"/>
      <c r="T31" s="688"/>
      <c r="U31" s="354"/>
      <c r="V31" s="355"/>
    </row>
    <row r="32" spans="1:22" ht="9.75" customHeight="1" x14ac:dyDescent="0.35">
      <c r="A32" s="156"/>
      <c r="B32" s="161" t="s">
        <v>147</v>
      </c>
      <c r="C32" s="39"/>
      <c r="D32" s="39"/>
      <c r="E32" s="39"/>
      <c r="F32" s="377"/>
      <c r="G32" s="378">
        <f t="shared" si="4"/>
        <v>0</v>
      </c>
      <c r="I32" s="820"/>
      <c r="J32" s="821"/>
      <c r="K32" s="821"/>
      <c r="L32" s="822"/>
      <c r="M32" s="785"/>
      <c r="N32" s="786"/>
      <c r="O32" s="787"/>
      <c r="P32" s="788"/>
      <c r="Q32" s="161"/>
      <c r="R32" s="663" t="s">
        <v>233</v>
      </c>
      <c r="S32" s="664"/>
      <c r="T32" s="664"/>
      <c r="U32" s="665"/>
      <c r="V32" s="224">
        <f>SUM(V6:V31)</f>
        <v>0</v>
      </c>
    </row>
    <row r="33" spans="1:22" ht="9.75" customHeight="1" x14ac:dyDescent="0.35">
      <c r="A33" s="154" t="s">
        <v>234</v>
      </c>
      <c r="B33" s="160"/>
      <c r="C33" s="38"/>
      <c r="D33" s="38"/>
      <c r="E33" s="38"/>
      <c r="F33" s="376"/>
      <c r="G33" s="38">
        <f t="shared" si="4"/>
        <v>0</v>
      </c>
      <c r="I33" s="824"/>
      <c r="J33" s="793"/>
      <c r="K33" s="793"/>
      <c r="L33" s="825"/>
      <c r="M33" s="783"/>
      <c r="N33" s="784"/>
      <c r="O33" s="789"/>
      <c r="P33" s="790"/>
      <c r="Q33" s="161"/>
    </row>
    <row r="34" spans="1:22" ht="9.75" customHeight="1" x14ac:dyDescent="0.35">
      <c r="A34" s="156" t="s">
        <v>235</v>
      </c>
      <c r="B34" s="161"/>
      <c r="C34" s="39"/>
      <c r="D34" s="39"/>
      <c r="E34" s="39"/>
      <c r="F34" s="377"/>
      <c r="G34" s="378">
        <f t="shared" si="4"/>
        <v>0</v>
      </c>
      <c r="I34" s="820"/>
      <c r="J34" s="821"/>
      <c r="K34" s="821"/>
      <c r="L34" s="822"/>
      <c r="M34" s="785"/>
      <c r="N34" s="786"/>
      <c r="O34" s="787"/>
      <c r="P34" s="788"/>
      <c r="Q34" s="161"/>
      <c r="R34" s="663" t="s">
        <v>236</v>
      </c>
      <c r="S34" s="664"/>
      <c r="T34" s="664"/>
      <c r="U34" s="664"/>
      <c r="V34" s="665"/>
    </row>
    <row r="35" spans="1:22" ht="9.75" customHeight="1" x14ac:dyDescent="0.35">
      <c r="A35" s="154" t="s">
        <v>237</v>
      </c>
      <c r="B35" s="160"/>
      <c r="C35" s="38"/>
      <c r="D35" s="38"/>
      <c r="E35" s="38"/>
      <c r="F35" s="376"/>
      <c r="G35" s="38">
        <f t="shared" si="4"/>
        <v>0</v>
      </c>
      <c r="I35" s="824"/>
      <c r="J35" s="793"/>
      <c r="K35" s="793"/>
      <c r="L35" s="825"/>
      <c r="M35" s="783"/>
      <c r="N35" s="784"/>
      <c r="O35" s="789"/>
      <c r="P35" s="790"/>
      <c r="Q35" s="161"/>
      <c r="R35" s="679"/>
      <c r="S35" s="646"/>
      <c r="T35" s="647"/>
      <c r="U35" s="370"/>
      <c r="V35" s="371"/>
    </row>
    <row r="36" spans="1:22" ht="9.75" customHeight="1" x14ac:dyDescent="0.35">
      <c r="A36" s="717" t="s">
        <v>238</v>
      </c>
      <c r="B36" s="718"/>
      <c r="C36" s="39"/>
      <c r="D36" s="39"/>
      <c r="E36" s="39"/>
      <c r="F36" s="377"/>
      <c r="G36" s="378">
        <f t="shared" si="4"/>
        <v>0</v>
      </c>
      <c r="I36" s="820"/>
      <c r="J36" s="821"/>
      <c r="K36" s="821"/>
      <c r="L36" s="822"/>
      <c r="M36" s="785"/>
      <c r="N36" s="786"/>
      <c r="O36" s="787"/>
      <c r="P36" s="788"/>
      <c r="Q36" s="161"/>
      <c r="R36" s="657"/>
      <c r="S36" s="644"/>
      <c r="T36" s="645"/>
      <c r="U36" s="372"/>
      <c r="V36" s="373"/>
    </row>
    <row r="37" spans="1:22" ht="9.75" customHeight="1" x14ac:dyDescent="0.35">
      <c r="A37" s="716" t="s">
        <v>239</v>
      </c>
      <c r="B37" s="719"/>
      <c r="C37" s="38"/>
      <c r="D37" s="38"/>
      <c r="E37" s="38"/>
      <c r="F37" s="376"/>
      <c r="G37" s="38">
        <f t="shared" si="4"/>
        <v>0</v>
      </c>
      <c r="I37" s="824"/>
      <c r="J37" s="793"/>
      <c r="K37" s="793"/>
      <c r="L37" s="825"/>
      <c r="M37" s="783"/>
      <c r="N37" s="784"/>
      <c r="O37" s="789"/>
      <c r="P37" s="790"/>
      <c r="Q37" s="161"/>
      <c r="R37" s="679"/>
      <c r="S37" s="646"/>
      <c r="T37" s="647"/>
      <c r="U37" s="370"/>
      <c r="V37" s="371"/>
    </row>
    <row r="38" spans="1:22" ht="9.75" customHeight="1" x14ac:dyDescent="0.35">
      <c r="A38" s="717" t="s">
        <v>100</v>
      </c>
      <c r="B38" s="718" t="s">
        <v>240</v>
      </c>
      <c r="C38" s="39"/>
      <c r="D38" s="39"/>
      <c r="E38" s="39"/>
      <c r="F38" s="377"/>
      <c r="G38" s="378">
        <f t="shared" si="4"/>
        <v>0</v>
      </c>
      <c r="I38" s="820"/>
      <c r="J38" s="821"/>
      <c r="K38" s="821"/>
      <c r="L38" s="822"/>
      <c r="M38" s="785"/>
      <c r="N38" s="786"/>
      <c r="O38" s="787"/>
      <c r="P38" s="788"/>
      <c r="Q38" s="161"/>
      <c r="R38" s="657"/>
      <c r="S38" s="644"/>
      <c r="T38" s="645"/>
      <c r="U38" s="372"/>
      <c r="V38" s="373"/>
    </row>
    <row r="39" spans="1:22" ht="9.75" customHeight="1" x14ac:dyDescent="0.35">
      <c r="A39" s="154" t="s">
        <v>170</v>
      </c>
      <c r="B39" s="160" t="s">
        <v>171</v>
      </c>
      <c r="C39" s="38"/>
      <c r="D39" s="38"/>
      <c r="E39" s="38"/>
      <c r="F39" s="376"/>
      <c r="G39" s="38">
        <f t="shared" si="4"/>
        <v>0</v>
      </c>
      <c r="I39" s="824"/>
      <c r="J39" s="793"/>
      <c r="K39" s="793"/>
      <c r="L39" s="825"/>
      <c r="M39" s="783"/>
      <c r="N39" s="784"/>
      <c r="O39" s="789"/>
      <c r="P39" s="790"/>
      <c r="Q39" s="161"/>
      <c r="R39" s="679"/>
      <c r="S39" s="646"/>
      <c r="T39" s="647"/>
      <c r="U39" s="370"/>
      <c r="V39" s="371"/>
    </row>
    <row r="40" spans="1:22" ht="9.75" customHeight="1" x14ac:dyDescent="0.35">
      <c r="A40" s="158"/>
      <c r="B40" s="60" t="s">
        <v>173</v>
      </c>
      <c r="C40" s="39"/>
      <c r="D40" s="39"/>
      <c r="E40" s="39"/>
      <c r="F40" s="377"/>
      <c r="G40" s="378">
        <f t="shared" si="4"/>
        <v>0</v>
      </c>
      <c r="I40" s="820"/>
      <c r="J40" s="821"/>
      <c r="K40" s="821"/>
      <c r="L40" s="822"/>
      <c r="M40" s="785"/>
      <c r="N40" s="786"/>
      <c r="O40" s="787"/>
      <c r="P40" s="788"/>
      <c r="Q40" s="161"/>
      <c r="R40" s="657"/>
      <c r="S40" s="644"/>
      <c r="T40" s="645"/>
      <c r="U40" s="372"/>
      <c r="V40" s="373"/>
    </row>
    <row r="41" spans="1:22" ht="9.75" customHeight="1" x14ac:dyDescent="0.35">
      <c r="A41" s="154"/>
      <c r="B41" s="155" t="s">
        <v>241</v>
      </c>
      <c r="C41" s="38"/>
      <c r="D41" s="38"/>
      <c r="E41" s="38"/>
      <c r="F41" s="376"/>
      <c r="G41" s="38">
        <f t="shared" si="4"/>
        <v>0</v>
      </c>
      <c r="I41" s="824"/>
      <c r="J41" s="793"/>
      <c r="K41" s="793"/>
      <c r="L41" s="825"/>
      <c r="M41" s="783"/>
      <c r="N41" s="784"/>
      <c r="O41" s="789"/>
      <c r="P41" s="790"/>
      <c r="Q41" s="161"/>
      <c r="R41" s="679"/>
      <c r="S41" s="646"/>
      <c r="T41" s="647"/>
      <c r="U41" s="370"/>
      <c r="V41" s="371"/>
    </row>
    <row r="42" spans="1:22" ht="9.75" customHeight="1" x14ac:dyDescent="0.35">
      <c r="A42" s="158" t="s">
        <v>178</v>
      </c>
      <c r="B42" s="60" t="s">
        <v>242</v>
      </c>
      <c r="C42" s="39"/>
      <c r="D42" s="39"/>
      <c r="E42" s="39"/>
      <c r="F42" s="377"/>
      <c r="G42" s="378">
        <f t="shared" si="4"/>
        <v>0</v>
      </c>
      <c r="I42" s="810"/>
      <c r="J42" s="811"/>
      <c r="K42" s="811"/>
      <c r="L42" s="812"/>
      <c r="M42" s="844"/>
      <c r="N42" s="845"/>
      <c r="O42" s="835"/>
      <c r="P42" s="836"/>
      <c r="Q42" s="161"/>
      <c r="R42" s="657"/>
      <c r="S42" s="644"/>
      <c r="T42" s="645"/>
      <c r="U42" s="372"/>
      <c r="V42" s="373"/>
    </row>
    <row r="43" spans="1:22" ht="9.75" customHeight="1" x14ac:dyDescent="0.35">
      <c r="A43" s="154" t="s">
        <v>243</v>
      </c>
      <c r="B43" s="155"/>
      <c r="C43" s="38"/>
      <c r="D43" s="38"/>
      <c r="E43" s="38"/>
      <c r="F43" s="376"/>
      <c r="G43" s="38">
        <f t="shared" si="4"/>
        <v>0</v>
      </c>
      <c r="I43" s="420" t="s">
        <v>244</v>
      </c>
      <c r="J43" s="55"/>
      <c r="K43" s="55"/>
      <c r="L43" s="55"/>
      <c r="M43" s="55"/>
      <c r="N43" s="55"/>
      <c r="O43" s="658">
        <f>SUM(O19:O42)</f>
        <v>0</v>
      </c>
      <c r="P43" s="659"/>
      <c r="Q43" s="161"/>
      <c r="R43" s="660"/>
      <c r="S43" s="639"/>
      <c r="T43" s="640"/>
      <c r="U43" s="374"/>
      <c r="V43" s="375"/>
    </row>
    <row r="44" spans="1:22" ht="9.75" customHeight="1" x14ac:dyDescent="0.35">
      <c r="A44" s="158" t="s">
        <v>185</v>
      </c>
      <c r="B44" s="60"/>
      <c r="C44" s="39"/>
      <c r="D44" s="39"/>
      <c r="E44" s="39"/>
      <c r="F44" s="377"/>
      <c r="G44" s="378">
        <f t="shared" si="4"/>
        <v>0</v>
      </c>
      <c r="I44" s="417" t="s">
        <v>245</v>
      </c>
      <c r="J44" s="50"/>
      <c r="K44" s="50"/>
      <c r="L44" s="50"/>
      <c r="M44" s="50"/>
      <c r="N44" s="50"/>
      <c r="O44" s="661"/>
      <c r="P44" s="662"/>
      <c r="Q44" s="161"/>
      <c r="R44" s="663" t="s">
        <v>246</v>
      </c>
      <c r="S44" s="664"/>
      <c r="T44" s="664"/>
      <c r="U44" s="665"/>
      <c r="V44" s="224">
        <f>SUM(V35:V43)</f>
        <v>0</v>
      </c>
    </row>
    <row r="45" spans="1:22" ht="9.75" customHeight="1" x14ac:dyDescent="0.35">
      <c r="A45" s="154" t="s">
        <v>247</v>
      </c>
      <c r="B45" s="155" t="s">
        <v>248</v>
      </c>
      <c r="C45" s="38"/>
      <c r="D45" s="38"/>
      <c r="E45" s="38"/>
      <c r="F45" s="376"/>
      <c r="G45" s="38">
        <f t="shared" si="4"/>
        <v>0</v>
      </c>
      <c r="I45" s="420" t="s">
        <v>332</v>
      </c>
      <c r="J45" s="55"/>
      <c r="K45" s="55"/>
      <c r="L45" s="55"/>
      <c r="M45" s="55"/>
      <c r="N45" s="55"/>
      <c r="O45" s="658">
        <f>O16+O43-O44</f>
        <v>0</v>
      </c>
      <c r="P45" s="659"/>
      <c r="Q45" s="161"/>
      <c r="R45" s="663" t="s">
        <v>303</v>
      </c>
      <c r="S45" s="664"/>
      <c r="T45" s="664"/>
      <c r="U45" s="665"/>
      <c r="V45" s="224">
        <f>V3-V44+V32</f>
        <v>0</v>
      </c>
    </row>
    <row r="46" spans="1:22" ht="9.75" customHeight="1" x14ac:dyDescent="0.35">
      <c r="A46" s="158"/>
      <c r="B46" s="60" t="s">
        <v>251</v>
      </c>
      <c r="C46" s="39"/>
      <c r="D46" s="39"/>
      <c r="E46" s="39"/>
      <c r="F46" s="377"/>
      <c r="G46" s="378">
        <f t="shared" si="4"/>
        <v>0</v>
      </c>
      <c r="I46" s="161" t="s">
        <v>252</v>
      </c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</row>
    <row r="47" spans="1:22" ht="9.75" customHeight="1" x14ac:dyDescent="0.35">
      <c r="A47" s="154"/>
      <c r="B47" s="155" t="s">
        <v>253</v>
      </c>
      <c r="C47" s="38"/>
      <c r="D47" s="38"/>
      <c r="E47" s="38"/>
      <c r="F47" s="376"/>
      <c r="G47" s="38">
        <f t="shared" si="4"/>
        <v>0</v>
      </c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</row>
    <row r="48" spans="1:22" ht="9.75" customHeight="1" x14ac:dyDescent="0.35">
      <c r="A48" s="158"/>
      <c r="B48" s="60" t="s">
        <v>254</v>
      </c>
      <c r="C48" s="39"/>
      <c r="D48" s="39"/>
      <c r="E48" s="39"/>
      <c r="F48" s="377"/>
      <c r="G48" s="378">
        <f t="shared" si="4"/>
        <v>0</v>
      </c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</row>
    <row r="49" spans="1:22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3">
        <f>SUM(F29:F48)</f>
        <v>0</v>
      </c>
      <c r="G49" s="53">
        <f>SUM(G29:G48)</f>
        <v>0</v>
      </c>
      <c r="I49" s="850" t="s">
        <v>255</v>
      </c>
      <c r="J49" s="851"/>
      <c r="K49" s="851"/>
      <c r="L49" s="851"/>
      <c r="M49" s="851"/>
      <c r="N49" s="851"/>
      <c r="O49" s="803"/>
      <c r="P49" s="804"/>
      <c r="Q49" s="206"/>
      <c r="R49" s="850" t="s">
        <v>256</v>
      </c>
      <c r="S49" s="851"/>
      <c r="T49" s="851"/>
      <c r="U49" s="851"/>
      <c r="V49" s="823">
        <f>G51</f>
        <v>0</v>
      </c>
    </row>
    <row r="50" spans="1:22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6">
        <f>F26+F49</f>
        <v>0</v>
      </c>
      <c r="G50" s="56">
        <f>G26+G49</f>
        <v>0</v>
      </c>
      <c r="I50" s="852"/>
      <c r="J50" s="853"/>
      <c r="K50" s="853"/>
      <c r="L50" s="853"/>
      <c r="M50" s="853"/>
      <c r="N50" s="853"/>
      <c r="O50" s="805"/>
      <c r="P50" s="722"/>
      <c r="Q50" s="206"/>
      <c r="R50" s="852"/>
      <c r="S50" s="853"/>
      <c r="T50" s="853"/>
      <c r="U50" s="853"/>
      <c r="V50" s="592"/>
    </row>
    <row r="51" spans="1:22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8">
        <f>F8-F50</f>
        <v>0</v>
      </c>
      <c r="G51" s="58">
        <f>G8-G50</f>
        <v>0</v>
      </c>
      <c r="I51" s="161" t="s">
        <v>259</v>
      </c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2" spans="1:22" ht="9.75" customHeight="1" x14ac:dyDescent="0.35">
      <c r="A52" s="161"/>
      <c r="B52" s="161"/>
      <c r="C52" s="161"/>
      <c r="D52" s="161"/>
      <c r="E52" s="161"/>
      <c r="F52" s="227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</row>
    <row r="53" spans="1:22" ht="9.75" customHeight="1" x14ac:dyDescent="0.35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2" ht="9.75" customHeight="1" x14ac:dyDescent="0.35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2" ht="9.75" customHeight="1" x14ac:dyDescent="0.35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2" ht="9.75" customHeight="1" x14ac:dyDescent="0.35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</row>
    <row r="57" spans="1:22" ht="9.75" customHeight="1" x14ac:dyDescent="0.35">
      <c r="H57" s="42" t="s">
        <v>260</v>
      </c>
      <c r="I57" s="63"/>
      <c r="J57" s="63"/>
      <c r="K57" s="63"/>
      <c r="L57" s="63"/>
      <c r="M57" s="63" t="s">
        <v>261</v>
      </c>
      <c r="N57" s="63"/>
      <c r="O57" s="63"/>
      <c r="P57" s="63"/>
      <c r="Q57" s="63" t="s">
        <v>262</v>
      </c>
      <c r="R57" s="63"/>
      <c r="S57" s="63" t="s">
        <v>263</v>
      </c>
      <c r="T57" s="63"/>
      <c r="U57" s="63" t="s">
        <v>264</v>
      </c>
      <c r="V57" s="63"/>
    </row>
    <row r="58" spans="1:22" ht="9.75" customHeight="1" x14ac:dyDescent="0.35">
      <c r="H58" s="359">
        <v>1</v>
      </c>
      <c r="I58" s="793"/>
      <c r="J58" s="798"/>
      <c r="K58" s="798"/>
      <c r="L58" s="799"/>
      <c r="M58" s="789"/>
      <c r="N58" s="796"/>
      <c r="O58" s="796"/>
      <c r="P58" s="790"/>
      <c r="Q58" s="789"/>
      <c r="R58" s="790"/>
      <c r="S58" s="789"/>
      <c r="T58" s="790"/>
      <c r="U58" s="789">
        <f>M58+Q58-S58</f>
        <v>0</v>
      </c>
      <c r="V58" s="790"/>
    </row>
    <row r="59" spans="1:22" ht="9.75" customHeight="1" x14ac:dyDescent="0.35">
      <c r="H59" s="360">
        <v>2</v>
      </c>
      <c r="I59" s="797"/>
      <c r="J59" s="798"/>
      <c r="K59" s="798"/>
      <c r="L59" s="799"/>
      <c r="M59" s="800"/>
      <c r="N59" s="801"/>
      <c r="O59" s="801"/>
      <c r="P59" s="802"/>
      <c r="Q59" s="800"/>
      <c r="R59" s="802"/>
      <c r="S59" s="800"/>
      <c r="T59" s="802"/>
      <c r="U59" s="787">
        <f t="shared" ref="U59:U66" si="5">M59+Q59-S59</f>
        <v>0</v>
      </c>
      <c r="V59" s="814"/>
    </row>
    <row r="60" spans="1:22" ht="9.75" customHeight="1" x14ac:dyDescent="0.35">
      <c r="H60" s="359">
        <v>3</v>
      </c>
      <c r="I60" s="793"/>
      <c r="J60" s="794"/>
      <c r="K60" s="794"/>
      <c r="L60" s="795"/>
      <c r="M60" s="789"/>
      <c r="N60" s="796"/>
      <c r="O60" s="796"/>
      <c r="P60" s="790"/>
      <c r="Q60" s="789"/>
      <c r="R60" s="790"/>
      <c r="S60" s="789"/>
      <c r="T60" s="790"/>
      <c r="U60" s="789">
        <f t="shared" si="5"/>
        <v>0</v>
      </c>
      <c r="V60" s="819"/>
    </row>
    <row r="61" spans="1:22" ht="9.75" customHeight="1" x14ac:dyDescent="0.35">
      <c r="H61" s="360">
        <v>4</v>
      </c>
      <c r="I61" s="797"/>
      <c r="J61" s="798"/>
      <c r="K61" s="798"/>
      <c r="L61" s="799"/>
      <c r="M61" s="800"/>
      <c r="N61" s="801"/>
      <c r="O61" s="801"/>
      <c r="P61" s="802"/>
      <c r="Q61" s="800"/>
      <c r="R61" s="802"/>
      <c r="S61" s="800"/>
      <c r="T61" s="802"/>
      <c r="U61" s="787">
        <f t="shared" si="5"/>
        <v>0</v>
      </c>
      <c r="V61" s="814"/>
    </row>
    <row r="62" spans="1:22" ht="9.75" customHeight="1" x14ac:dyDescent="0.35">
      <c r="H62" s="359">
        <v>5</v>
      </c>
      <c r="I62" s="793"/>
      <c r="J62" s="794"/>
      <c r="K62" s="794"/>
      <c r="L62" s="795"/>
      <c r="M62" s="789"/>
      <c r="N62" s="796"/>
      <c r="O62" s="796"/>
      <c r="P62" s="790"/>
      <c r="Q62" s="789"/>
      <c r="R62" s="790"/>
      <c r="S62" s="789"/>
      <c r="T62" s="790"/>
      <c r="U62" s="789">
        <f t="shared" si="5"/>
        <v>0</v>
      </c>
      <c r="V62" s="819"/>
    </row>
    <row r="63" spans="1:22" ht="9.75" customHeight="1" x14ac:dyDescent="0.35">
      <c r="H63" s="360">
        <v>6</v>
      </c>
      <c r="I63" s="797"/>
      <c r="J63" s="798"/>
      <c r="K63" s="798"/>
      <c r="L63" s="799"/>
      <c r="M63" s="800"/>
      <c r="N63" s="801"/>
      <c r="O63" s="801"/>
      <c r="P63" s="802"/>
      <c r="Q63" s="800"/>
      <c r="R63" s="802"/>
      <c r="S63" s="800"/>
      <c r="T63" s="802"/>
      <c r="U63" s="787">
        <f t="shared" si="5"/>
        <v>0</v>
      </c>
      <c r="V63" s="814"/>
    </row>
    <row r="64" spans="1:22" ht="9.75" customHeight="1" x14ac:dyDescent="0.35">
      <c r="H64" s="359">
        <v>7</v>
      </c>
      <c r="I64" s="793"/>
      <c r="J64" s="794"/>
      <c r="K64" s="794"/>
      <c r="L64" s="795"/>
      <c r="M64" s="789"/>
      <c r="N64" s="796"/>
      <c r="O64" s="796"/>
      <c r="P64" s="790"/>
      <c r="Q64" s="789"/>
      <c r="R64" s="790"/>
      <c r="S64" s="789"/>
      <c r="T64" s="790"/>
      <c r="U64" s="789">
        <f t="shared" si="5"/>
        <v>0</v>
      </c>
      <c r="V64" s="819"/>
    </row>
    <row r="65" spans="8:22" ht="9.75" customHeight="1" x14ac:dyDescent="0.35">
      <c r="H65" s="360">
        <v>8</v>
      </c>
      <c r="I65" s="797"/>
      <c r="J65" s="798"/>
      <c r="K65" s="798"/>
      <c r="L65" s="799"/>
      <c r="M65" s="800"/>
      <c r="N65" s="801"/>
      <c r="O65" s="801"/>
      <c r="P65" s="802"/>
      <c r="Q65" s="800"/>
      <c r="R65" s="802"/>
      <c r="S65" s="800"/>
      <c r="T65" s="802"/>
      <c r="U65" s="787">
        <f t="shared" si="5"/>
        <v>0</v>
      </c>
      <c r="V65" s="814"/>
    </row>
    <row r="66" spans="8:22" ht="9.75" customHeight="1" x14ac:dyDescent="0.35">
      <c r="H66" s="361">
        <v>9</v>
      </c>
      <c r="I66" s="815"/>
      <c r="J66" s="816"/>
      <c r="K66" s="816"/>
      <c r="L66" s="817"/>
      <c r="M66" s="791"/>
      <c r="N66" s="818"/>
      <c r="O66" s="818"/>
      <c r="P66" s="792"/>
      <c r="Q66" s="791"/>
      <c r="R66" s="792"/>
      <c r="S66" s="791"/>
      <c r="T66" s="792"/>
      <c r="U66" s="791">
        <f t="shared" si="5"/>
        <v>0</v>
      </c>
      <c r="V66" s="813"/>
    </row>
  </sheetData>
  <mergeCells count="249">
    <mergeCell ref="I33:L33"/>
    <mergeCell ref="I34:L34"/>
    <mergeCell ref="I35:L35"/>
    <mergeCell ref="I36:L36"/>
    <mergeCell ref="I37:L37"/>
    <mergeCell ref="I38:L38"/>
    <mergeCell ref="R44:U44"/>
    <mergeCell ref="R45:U45"/>
    <mergeCell ref="R40:T40"/>
    <mergeCell ref="R41:T41"/>
    <mergeCell ref="R42:T42"/>
    <mergeCell ref="M40:N40"/>
    <mergeCell ref="O40:P40"/>
    <mergeCell ref="O44:P44"/>
    <mergeCell ref="O45:P45"/>
    <mergeCell ref="M41:N41"/>
    <mergeCell ref="R38:T38"/>
    <mergeCell ref="R39:T39"/>
    <mergeCell ref="I39:L39"/>
    <mergeCell ref="I40:L40"/>
    <mergeCell ref="I41:L41"/>
    <mergeCell ref="R43:T43"/>
    <mergeCell ref="M42:N42"/>
    <mergeCell ref="O41:P41"/>
    <mergeCell ref="O42:P42"/>
    <mergeCell ref="O43:P43"/>
    <mergeCell ref="R2:V2"/>
    <mergeCell ref="J1:J2"/>
    <mergeCell ref="K1:K2"/>
    <mergeCell ref="L1:L2"/>
    <mergeCell ref="M1:M2"/>
    <mergeCell ref="P3:P4"/>
    <mergeCell ref="K3:K4"/>
    <mergeCell ref="L3:L4"/>
    <mergeCell ref="R6:T6"/>
    <mergeCell ref="R9:T9"/>
    <mergeCell ref="R22:T22"/>
    <mergeCell ref="R23:T23"/>
    <mergeCell ref="R20:T20"/>
    <mergeCell ref="R21:T21"/>
    <mergeCell ref="R18:T18"/>
    <mergeCell ref="R19:T19"/>
    <mergeCell ref="M19:N19"/>
    <mergeCell ref="M20:N20"/>
    <mergeCell ref="M21:N21"/>
    <mergeCell ref="M18:N18"/>
    <mergeCell ref="O18:P18"/>
    <mergeCell ref="M22:N22"/>
    <mergeCell ref="I1:I2"/>
    <mergeCell ref="J3:J4"/>
    <mergeCell ref="N1:N2"/>
    <mergeCell ref="G1:G2"/>
    <mergeCell ref="A6:B6"/>
    <mergeCell ref="O1:O2"/>
    <mergeCell ref="A3:B3"/>
    <mergeCell ref="A1:B2"/>
    <mergeCell ref="C1:C2"/>
    <mergeCell ref="D1:D2"/>
    <mergeCell ref="E1:E2"/>
    <mergeCell ref="F1:F2"/>
    <mergeCell ref="A4:B4"/>
    <mergeCell ref="A5:B5"/>
    <mergeCell ref="J7:J8"/>
    <mergeCell ref="K7:K8"/>
    <mergeCell ref="R4:V4"/>
    <mergeCell ref="I3:I4"/>
    <mergeCell ref="R8:T8"/>
    <mergeCell ref="O5:O6"/>
    <mergeCell ref="P5:P6"/>
    <mergeCell ref="R5:T5"/>
    <mergeCell ref="I5:I6"/>
    <mergeCell ref="J5:J6"/>
    <mergeCell ref="K5:K6"/>
    <mergeCell ref="L5:L6"/>
    <mergeCell ref="M5:M6"/>
    <mergeCell ref="N5:N6"/>
    <mergeCell ref="M3:M4"/>
    <mergeCell ref="N3:N4"/>
    <mergeCell ref="O3:O4"/>
    <mergeCell ref="A8:B8"/>
    <mergeCell ref="R10:T10"/>
    <mergeCell ref="A7:B7"/>
    <mergeCell ref="I9:I10"/>
    <mergeCell ref="J9:J10"/>
    <mergeCell ref="K9:K10"/>
    <mergeCell ref="L9:L10"/>
    <mergeCell ref="L7:L8"/>
    <mergeCell ref="M7:M8"/>
    <mergeCell ref="N7:N8"/>
    <mergeCell ref="O7:O8"/>
    <mergeCell ref="P7:P8"/>
    <mergeCell ref="P9:P10"/>
    <mergeCell ref="R7:T7"/>
    <mergeCell ref="G9:G10"/>
    <mergeCell ref="A9:B10"/>
    <mergeCell ref="C9:C10"/>
    <mergeCell ref="D9:D10"/>
    <mergeCell ref="E9:E10"/>
    <mergeCell ref="F9:F10"/>
    <mergeCell ref="N9:N10"/>
    <mergeCell ref="O9:O10"/>
    <mergeCell ref="M9:M10"/>
    <mergeCell ref="I7:I8"/>
    <mergeCell ref="A13:B13"/>
    <mergeCell ref="R16:T16"/>
    <mergeCell ref="R17:T17"/>
    <mergeCell ref="R13:T13"/>
    <mergeCell ref="R14:T14"/>
    <mergeCell ref="A12:B12"/>
    <mergeCell ref="R15:T15"/>
    <mergeCell ref="O11:O12"/>
    <mergeCell ref="P11:P12"/>
    <mergeCell ref="R11:T11"/>
    <mergeCell ref="R12:T12"/>
    <mergeCell ref="I11:I12"/>
    <mergeCell ref="J11:J12"/>
    <mergeCell ref="K11:K12"/>
    <mergeCell ref="L11:L12"/>
    <mergeCell ref="M11:M12"/>
    <mergeCell ref="N11:N12"/>
    <mergeCell ref="A14:B14"/>
    <mergeCell ref="M23:N23"/>
    <mergeCell ref="I19:L19"/>
    <mergeCell ref="I20:L20"/>
    <mergeCell ref="I21:L21"/>
    <mergeCell ref="I22:L22"/>
    <mergeCell ref="I23:L23"/>
    <mergeCell ref="M28:N28"/>
    <mergeCell ref="M24:N24"/>
    <mergeCell ref="M25:N25"/>
    <mergeCell ref="M26:N26"/>
    <mergeCell ref="M27:N27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R24:T24"/>
    <mergeCell ref="R25:T25"/>
    <mergeCell ref="R26:T26"/>
    <mergeCell ref="R28:T28"/>
    <mergeCell ref="R27:T27"/>
    <mergeCell ref="E27:E28"/>
    <mergeCell ref="I24:L24"/>
    <mergeCell ref="I25:L25"/>
    <mergeCell ref="I26:L26"/>
    <mergeCell ref="I27:L27"/>
    <mergeCell ref="I28:L28"/>
    <mergeCell ref="G27:G28"/>
    <mergeCell ref="I32:L32"/>
    <mergeCell ref="R49:U50"/>
    <mergeCell ref="V49:V50"/>
    <mergeCell ref="F27:F28"/>
    <mergeCell ref="A26:B26"/>
    <mergeCell ref="R32:U32"/>
    <mergeCell ref="A27:B28"/>
    <mergeCell ref="C27:C28"/>
    <mergeCell ref="R29:T29"/>
    <mergeCell ref="D27:D28"/>
    <mergeCell ref="I29:L29"/>
    <mergeCell ref="O31:P31"/>
    <mergeCell ref="M29:N29"/>
    <mergeCell ref="M30:N30"/>
    <mergeCell ref="M31:N31"/>
    <mergeCell ref="I30:L30"/>
    <mergeCell ref="O29:P29"/>
    <mergeCell ref="O30:P30"/>
    <mergeCell ref="I31:L31"/>
    <mergeCell ref="A36:B36"/>
    <mergeCell ref="A37:B37"/>
    <mergeCell ref="A38:B38"/>
    <mergeCell ref="O33:P33"/>
    <mergeCell ref="O34:P34"/>
    <mergeCell ref="U62:V62"/>
    <mergeCell ref="Q60:R60"/>
    <mergeCell ref="S60:T60"/>
    <mergeCell ref="U61:V61"/>
    <mergeCell ref="U60:V60"/>
    <mergeCell ref="Q59:R59"/>
    <mergeCell ref="S59:T59"/>
    <mergeCell ref="U59:V59"/>
    <mergeCell ref="R30:T30"/>
    <mergeCell ref="R31:T31"/>
    <mergeCell ref="R34:V34"/>
    <mergeCell ref="R35:T35"/>
    <mergeCell ref="R36:T36"/>
    <mergeCell ref="R37:T37"/>
    <mergeCell ref="U58:V58"/>
    <mergeCell ref="I42:L42"/>
    <mergeCell ref="Q58:R58"/>
    <mergeCell ref="S58:T58"/>
    <mergeCell ref="U66:V66"/>
    <mergeCell ref="A50:B50"/>
    <mergeCell ref="I65:L65"/>
    <mergeCell ref="M65:P65"/>
    <mergeCell ref="Q65:R65"/>
    <mergeCell ref="S65:T65"/>
    <mergeCell ref="U65:V65"/>
    <mergeCell ref="A51:B51"/>
    <mergeCell ref="Q61:R61"/>
    <mergeCell ref="S61:T61"/>
    <mergeCell ref="I66:L66"/>
    <mergeCell ref="M66:P66"/>
    <mergeCell ref="Q64:R64"/>
    <mergeCell ref="S64:T64"/>
    <mergeCell ref="U64:V64"/>
    <mergeCell ref="I63:L63"/>
    <mergeCell ref="M63:P63"/>
    <mergeCell ref="Q63:R63"/>
    <mergeCell ref="S63:T63"/>
    <mergeCell ref="U63:V63"/>
    <mergeCell ref="I62:L62"/>
    <mergeCell ref="Q66:R66"/>
    <mergeCell ref="S66:T66"/>
    <mergeCell ref="A49:B49"/>
    <mergeCell ref="I64:L64"/>
    <mergeCell ref="M64:P64"/>
    <mergeCell ref="I61:L61"/>
    <mergeCell ref="M61:P61"/>
    <mergeCell ref="I58:L58"/>
    <mergeCell ref="M58:P58"/>
    <mergeCell ref="I60:L60"/>
    <mergeCell ref="M60:P60"/>
    <mergeCell ref="O49:P50"/>
    <mergeCell ref="I59:L59"/>
    <mergeCell ref="M59:P59"/>
    <mergeCell ref="I49:N50"/>
    <mergeCell ref="M62:P62"/>
    <mergeCell ref="Q62:R62"/>
    <mergeCell ref="S62:T62"/>
    <mergeCell ref="M33:N33"/>
    <mergeCell ref="M34:N34"/>
    <mergeCell ref="M32:N32"/>
    <mergeCell ref="O32:P32"/>
    <mergeCell ref="M35:N35"/>
    <mergeCell ref="M36:N36"/>
    <mergeCell ref="M37:N37"/>
    <mergeCell ref="M38:N38"/>
    <mergeCell ref="M39:N39"/>
    <mergeCell ref="O35:P35"/>
    <mergeCell ref="O36:P36"/>
    <mergeCell ref="O37:P37"/>
    <mergeCell ref="O38:P38"/>
    <mergeCell ref="O39:P39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43"/>
  <sheetViews>
    <sheetView showGridLines="0" showZeros="0" workbookViewId="0">
      <selection activeCell="B7" sqref="B7"/>
    </sheetView>
  </sheetViews>
  <sheetFormatPr baseColWidth="10" defaultColWidth="11.453125" defaultRowHeight="14.5" x14ac:dyDescent="0.35"/>
  <cols>
    <col min="1" max="1" width="9.81640625" customWidth="1"/>
    <col min="2" max="2" width="10.2695312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6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440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298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306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307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512" t="s">
        <v>308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309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310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311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312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313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314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315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316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317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318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319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320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321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322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323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324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3" t="s">
        <v>325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4" t="s">
        <v>326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3" t="s">
        <v>327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4" t="s">
        <v>328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3" t="s">
        <v>329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4" t="s">
        <v>333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938" t="s">
        <v>334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P1:Q1"/>
    <mergeCell ref="R1:U1"/>
    <mergeCell ref="V1:V2"/>
    <mergeCell ref="C1:E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66"/>
  <sheetViews>
    <sheetView showGridLines="0" showZeros="0" zoomScale="130" zoomScaleNormal="130" zoomScalePageLayoutView="150" workbookViewId="0">
      <selection activeCell="K7" sqref="K7:K8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4" width="9.453125" style="467" hidden="1" customWidth="1"/>
    <col min="25" max="28" width="4" style="457" hidden="1" customWidth="1"/>
    <col min="29" max="41" width="4" style="37" customWidth="1"/>
    <col min="42" max="16384" width="10.81640625" style="37"/>
  </cols>
  <sheetData>
    <row r="1" spans="1:34" ht="9.75" customHeight="1" x14ac:dyDescent="0.35">
      <c r="A1" s="701" t="s">
        <v>168</v>
      </c>
      <c r="B1" s="774"/>
      <c r="C1" s="705" t="s">
        <v>418</v>
      </c>
      <c r="D1" s="705" t="s">
        <v>419</v>
      </c>
      <c r="E1" s="705" t="s">
        <v>420</v>
      </c>
      <c r="F1" s="705" t="s">
        <v>421</v>
      </c>
      <c r="G1" s="705" t="s">
        <v>422</v>
      </c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69">
        <f>Année!D14</f>
        <v>2026</v>
      </c>
      <c r="Y1" s="469">
        <v>10</v>
      </c>
      <c r="Z1" s="467"/>
      <c r="AA1" s="467"/>
      <c r="AB1" s="467"/>
      <c r="AC1"/>
      <c r="AD1"/>
      <c r="AE1"/>
      <c r="AF1"/>
      <c r="AG1"/>
      <c r="AH1"/>
    </row>
    <row r="2" spans="1:34" ht="9.75" customHeight="1" x14ac:dyDescent="0.35">
      <c r="A2" s="703"/>
      <c r="B2" s="775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7</v>
      </c>
      <c r="Y2" s="466">
        <f>IF(ISBLANK($M$3),$M7,$M5)</f>
        <v>14</v>
      </c>
      <c r="Z2" s="466">
        <f>IF(ISBLANK($M$3),$M9,$M7)</f>
        <v>21</v>
      </c>
      <c r="AA2" s="466">
        <f>IF(ISBLANK($M$3),$M11,$M9)</f>
        <v>28</v>
      </c>
      <c r="AB2" s="466">
        <f>IF(ISBLANK($M$3),$M13,$M11)</f>
        <v>0</v>
      </c>
      <c r="AC2"/>
      <c r="AD2"/>
      <c r="AE2"/>
      <c r="AF2"/>
      <c r="AG2"/>
      <c r="AH2"/>
    </row>
    <row r="3" spans="1:34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/>
      <c r="K3" s="750"/>
      <c r="L3" s="750"/>
      <c r="M3" s="750"/>
      <c r="N3" s="750">
        <v>1</v>
      </c>
      <c r="O3" s="750">
        <v>2</v>
      </c>
      <c r="P3" s="749">
        <v>3</v>
      </c>
      <c r="Q3" s="849">
        <v>40</v>
      </c>
      <c r="R3" s="161"/>
      <c r="S3" s="402" t="s">
        <v>214</v>
      </c>
      <c r="T3" s="205"/>
      <c r="U3" s="205"/>
      <c r="V3" s="205"/>
      <c r="W3" s="418">
        <f>H8</f>
        <v>0</v>
      </c>
      <c r="Y3" s="467"/>
      <c r="Z3" s="467"/>
      <c r="AA3" s="467"/>
      <c r="AB3" s="467"/>
      <c r="AC3"/>
      <c r="AD3"/>
      <c r="AE3"/>
      <c r="AF3"/>
      <c r="AG3"/>
      <c r="AH3"/>
    </row>
    <row r="4" spans="1:34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735"/>
      <c r="P4" s="747"/>
      <c r="Q4" s="849"/>
      <c r="R4" s="161"/>
      <c r="S4" s="663" t="s">
        <v>216</v>
      </c>
      <c r="T4" s="664"/>
      <c r="U4" s="664"/>
      <c r="V4" s="664"/>
      <c r="W4" s="699"/>
      <c r="Y4" s="467"/>
      <c r="Z4" s="467"/>
      <c r="AA4" s="467"/>
      <c r="AB4" s="467"/>
      <c r="AC4"/>
      <c r="AD4"/>
      <c r="AE4"/>
      <c r="AF4"/>
      <c r="AG4"/>
      <c r="AH4"/>
    </row>
    <row r="5" spans="1:34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711">
        <f>P3+1</f>
        <v>4</v>
      </c>
      <c r="K5" s="693">
        <f t="shared" ref="K5:P5" si="0">J5+1</f>
        <v>5</v>
      </c>
      <c r="L5" s="693">
        <f t="shared" si="0"/>
        <v>6</v>
      </c>
      <c r="M5" s="693">
        <f t="shared" si="0"/>
        <v>7</v>
      </c>
      <c r="N5" s="693">
        <f t="shared" si="0"/>
        <v>8</v>
      </c>
      <c r="O5" s="693">
        <f t="shared" si="0"/>
        <v>9</v>
      </c>
      <c r="P5" s="737">
        <f t="shared" si="0"/>
        <v>10</v>
      </c>
      <c r="Q5" s="692">
        <v>41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  <c r="Y5" s="467"/>
      <c r="Z5" s="467"/>
      <c r="AA5" s="467"/>
      <c r="AB5" s="467"/>
      <c r="AC5"/>
      <c r="AD5"/>
      <c r="AE5"/>
      <c r="AF5"/>
      <c r="AG5"/>
      <c r="AH5"/>
    </row>
    <row r="6" spans="1:34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61"/>
      <c r="S6" s="756"/>
      <c r="T6" s="757"/>
      <c r="U6" s="758"/>
      <c r="V6" s="366"/>
      <c r="W6" s="367"/>
      <c r="Y6" s="467"/>
      <c r="Z6" s="467"/>
      <c r="AA6" s="467"/>
      <c r="AB6" s="467"/>
      <c r="AC6"/>
      <c r="AD6"/>
      <c r="AE6"/>
      <c r="AF6"/>
      <c r="AG6"/>
      <c r="AH6"/>
    </row>
    <row r="7" spans="1:34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11</v>
      </c>
      <c r="K7" s="932">
        <f t="shared" ref="K7:P7" si="1">J7+1</f>
        <v>12</v>
      </c>
      <c r="L7" s="693">
        <f t="shared" si="1"/>
        <v>13</v>
      </c>
      <c r="M7" s="693">
        <f t="shared" si="1"/>
        <v>14</v>
      </c>
      <c r="N7" s="693">
        <f t="shared" si="1"/>
        <v>15</v>
      </c>
      <c r="O7" s="693">
        <f t="shared" si="1"/>
        <v>16</v>
      </c>
      <c r="P7" s="737">
        <f t="shared" si="1"/>
        <v>17</v>
      </c>
      <c r="Q7" s="692">
        <v>42</v>
      </c>
      <c r="R7" s="161"/>
      <c r="S7" s="679"/>
      <c r="T7" s="646"/>
      <c r="U7" s="647"/>
      <c r="V7" s="368"/>
      <c r="W7" s="369"/>
      <c r="Y7" s="467"/>
      <c r="Z7" s="467"/>
      <c r="AA7" s="467"/>
      <c r="AB7" s="467"/>
      <c r="AC7"/>
      <c r="AD7"/>
      <c r="AE7"/>
      <c r="AF7"/>
      <c r="AG7"/>
      <c r="AH7"/>
    </row>
    <row r="8" spans="1:34" ht="9.75" customHeight="1" x14ac:dyDescent="0.35">
      <c r="A8" s="666" t="s">
        <v>301</v>
      </c>
      <c r="B8" s="776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1">
        <f t="shared" si="2"/>
        <v>0</v>
      </c>
      <c r="H8" s="40">
        <f t="shared" si="2"/>
        <v>0</v>
      </c>
      <c r="J8" s="711"/>
      <c r="K8" s="932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  <c r="Y8" s="467"/>
      <c r="Z8" s="467"/>
      <c r="AA8" s="467"/>
      <c r="AB8" s="467"/>
      <c r="AC8"/>
      <c r="AD8"/>
      <c r="AE8"/>
      <c r="AF8"/>
      <c r="AG8"/>
      <c r="AH8"/>
    </row>
    <row r="9" spans="1:34" ht="9.75" customHeight="1" x14ac:dyDescent="0.35">
      <c r="A9" s="701" t="s">
        <v>186</v>
      </c>
      <c r="B9" s="774"/>
      <c r="C9" s="712" t="str">
        <f>C1</f>
        <v>du 1er au 7 octobre</v>
      </c>
      <c r="D9" s="861" t="str">
        <f>D1</f>
        <v>du 8 au 14 octobre</v>
      </c>
      <c r="E9" s="861" t="str">
        <f>E1</f>
        <v>du 15 au 21 octobre</v>
      </c>
      <c r="F9" s="861" t="str">
        <f>F1</f>
        <v>du 22 au 28 octobre</v>
      </c>
      <c r="G9" s="861" t="str">
        <f>G1</f>
        <v>du 29 oct. au 4 novembre</v>
      </c>
      <c r="H9" s="725" t="s">
        <v>52</v>
      </c>
      <c r="J9" s="711">
        <f>P7+1</f>
        <v>18</v>
      </c>
      <c r="K9" s="693">
        <f t="shared" ref="K9:P9" si="3">J9+1</f>
        <v>19</v>
      </c>
      <c r="L9" s="693">
        <f t="shared" si="3"/>
        <v>20</v>
      </c>
      <c r="M9" s="693">
        <f t="shared" si="3"/>
        <v>21</v>
      </c>
      <c r="N9" s="693">
        <f t="shared" si="3"/>
        <v>22</v>
      </c>
      <c r="O9" s="693">
        <f t="shared" si="3"/>
        <v>23</v>
      </c>
      <c r="P9" s="737">
        <f t="shared" si="3"/>
        <v>24</v>
      </c>
      <c r="Q9" s="692">
        <v>43</v>
      </c>
      <c r="R9" s="161"/>
      <c r="S9" s="679"/>
      <c r="T9" s="646"/>
      <c r="U9" s="647"/>
      <c r="V9" s="368"/>
      <c r="W9" s="369"/>
      <c r="Y9" s="467"/>
      <c r="Z9" s="467"/>
      <c r="AA9" s="467"/>
      <c r="AB9" s="467"/>
      <c r="AC9"/>
      <c r="AD9"/>
      <c r="AE9"/>
      <c r="AF9"/>
      <c r="AG9"/>
      <c r="AH9"/>
    </row>
    <row r="10" spans="1:34" ht="9.75" customHeight="1" x14ac:dyDescent="0.35">
      <c r="A10" s="703"/>
      <c r="B10" s="775"/>
      <c r="C10" s="860"/>
      <c r="D10" s="708"/>
      <c r="E10" s="708"/>
      <c r="F10" s="708"/>
      <c r="G10" s="708"/>
      <c r="H10" s="706"/>
      <c r="J10" s="711"/>
      <c r="K10" s="693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  <c r="Y10" s="467"/>
      <c r="Z10" s="467"/>
      <c r="AA10" s="467"/>
      <c r="AB10" s="467"/>
      <c r="AC10"/>
      <c r="AD10"/>
      <c r="AE10"/>
      <c r="AF10"/>
      <c r="AG10"/>
      <c r="AH10"/>
    </row>
    <row r="11" spans="1:34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710">
        <v>25</v>
      </c>
      <c r="K11" s="735">
        <v>26</v>
      </c>
      <c r="L11" s="735">
        <v>27</v>
      </c>
      <c r="M11" s="735">
        <v>28</v>
      </c>
      <c r="N11" s="735">
        <v>29</v>
      </c>
      <c r="O11" s="735">
        <v>30</v>
      </c>
      <c r="P11" s="747">
        <v>31</v>
      </c>
      <c r="Q11" s="692">
        <v>44</v>
      </c>
      <c r="R11" s="161"/>
      <c r="S11" s="679"/>
      <c r="T11" s="646"/>
      <c r="U11" s="647"/>
      <c r="V11" s="368"/>
      <c r="W11" s="369"/>
      <c r="Y11" s="467"/>
      <c r="Z11" s="467"/>
      <c r="AA11" s="467"/>
      <c r="AB11" s="467"/>
      <c r="AC11"/>
      <c r="AD11"/>
      <c r="AE11"/>
      <c r="AF11"/>
      <c r="AG11"/>
      <c r="AH11"/>
    </row>
    <row r="12" spans="1:34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740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  <c r="Y12" s="467"/>
      <c r="Z12" s="467"/>
      <c r="AA12" s="467"/>
      <c r="AB12" s="467"/>
      <c r="AC12"/>
      <c r="AD12"/>
      <c r="AE12"/>
      <c r="AF12"/>
      <c r="AG12"/>
      <c r="AH12"/>
    </row>
    <row r="13" spans="1:34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161"/>
      <c r="K13" s="161"/>
      <c r="L13" s="161"/>
      <c r="M13" s="478"/>
      <c r="N13" s="161"/>
      <c r="O13" s="161"/>
      <c r="P13" s="161"/>
      <c r="Q13" s="161"/>
      <c r="R13" s="161"/>
      <c r="S13" s="679"/>
      <c r="T13" s="646"/>
      <c r="U13" s="647"/>
      <c r="V13" s="368"/>
      <c r="W13" s="369"/>
      <c r="Y13" s="467"/>
      <c r="Z13" s="467"/>
      <c r="AA13" s="467"/>
      <c r="AB13" s="467"/>
      <c r="AC13"/>
      <c r="AD13"/>
      <c r="AE13"/>
      <c r="AF13"/>
      <c r="AG13"/>
      <c r="AH13"/>
    </row>
    <row r="14" spans="1:34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  <c r="Y14" s="467"/>
      <c r="Z14" s="467"/>
      <c r="AA14" s="467"/>
      <c r="AB14" s="467"/>
      <c r="AC14"/>
      <c r="AD14"/>
      <c r="AE14"/>
      <c r="AF14"/>
      <c r="AG14"/>
      <c r="AH14"/>
    </row>
    <row r="15" spans="1:34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34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4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415">
        <f t="shared" si="5"/>
        <v>0</v>
      </c>
      <c r="H26" s="56">
        <f t="shared" si="5"/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74"/>
      <c r="C27" s="705" t="str">
        <f>C9</f>
        <v>du 1er au 7 octobre</v>
      </c>
      <c r="D27" s="777" t="str">
        <f>D9</f>
        <v>du 8 au 14 octobre</v>
      </c>
      <c r="E27" s="777" t="str">
        <f>E9</f>
        <v>du 15 au 21 octobre</v>
      </c>
      <c r="F27" s="777" t="str">
        <f>F9</f>
        <v>du 22 au 28 octobre</v>
      </c>
      <c r="G27" s="777" t="str">
        <f>G9</f>
        <v>du 29 oct. au 4 novembre</v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75"/>
      <c r="C28" s="715"/>
      <c r="D28" s="722"/>
      <c r="E28" s="722"/>
      <c r="F28" s="722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4">
        <f t="shared" si="7"/>
        <v>0</v>
      </c>
      <c r="H49" s="53">
        <f t="shared" si="7"/>
        <v>0</v>
      </c>
      <c r="J49" s="850" t="s">
        <v>255</v>
      </c>
      <c r="K49" s="851"/>
      <c r="L49" s="851"/>
      <c r="M49" s="851"/>
      <c r="N49" s="851"/>
      <c r="O49" s="851"/>
      <c r="P49" s="803"/>
      <c r="Q49" s="804"/>
      <c r="R49" s="206"/>
      <c r="S49" s="850" t="s">
        <v>256</v>
      </c>
      <c r="T49" s="851"/>
      <c r="U49" s="851"/>
      <c r="V49" s="851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7">
        <f t="shared" si="8"/>
        <v>0</v>
      </c>
      <c r="H50" s="56">
        <f t="shared" si="8"/>
        <v>0</v>
      </c>
      <c r="J50" s="852"/>
      <c r="K50" s="853"/>
      <c r="L50" s="853"/>
      <c r="M50" s="853"/>
      <c r="N50" s="853"/>
      <c r="O50" s="853"/>
      <c r="P50" s="805"/>
      <c r="Q50" s="722"/>
      <c r="R50" s="206"/>
      <c r="S50" s="852"/>
      <c r="T50" s="853"/>
      <c r="U50" s="853"/>
      <c r="V50" s="853"/>
      <c r="W50" s="592"/>
    </row>
    <row r="51" spans="1:23" ht="9.75" customHeight="1" x14ac:dyDescent="0.35">
      <c r="A51" s="780" t="s">
        <v>305</v>
      </c>
      <c r="B51" s="781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9">
        <f t="shared" si="9"/>
        <v>0</v>
      </c>
      <c r="H51" s="58">
        <f t="shared" si="9"/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10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10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10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10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10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10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10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10"/>
        <v>0</v>
      </c>
      <c r="W66" s="813"/>
    </row>
  </sheetData>
  <mergeCells count="252">
    <mergeCell ref="T66:U66"/>
    <mergeCell ref="J49:O50"/>
    <mergeCell ref="P49:Q50"/>
    <mergeCell ref="S49:V50"/>
    <mergeCell ref="R64:S64"/>
    <mergeCell ref="T64:U64"/>
    <mergeCell ref="V64:W64"/>
    <mergeCell ref="J65:M65"/>
    <mergeCell ref="N65:Q65"/>
    <mergeCell ref="R65:S65"/>
    <mergeCell ref="T65:U65"/>
    <mergeCell ref="V65:W65"/>
    <mergeCell ref="V66:W66"/>
    <mergeCell ref="T60:U60"/>
    <mergeCell ref="V60:W60"/>
    <mergeCell ref="J61:M61"/>
    <mergeCell ref="N61:Q61"/>
    <mergeCell ref="R61:S61"/>
    <mergeCell ref="T61:U61"/>
    <mergeCell ref="V61:W61"/>
    <mergeCell ref="R66:S66"/>
    <mergeCell ref="N64:Q64"/>
    <mergeCell ref="J63:M63"/>
    <mergeCell ref="N63:Q63"/>
    <mergeCell ref="P1:P2"/>
    <mergeCell ref="S36:U36"/>
    <mergeCell ref="S37:U37"/>
    <mergeCell ref="S38:U38"/>
    <mergeCell ref="S39:U39"/>
    <mergeCell ref="J62:M62"/>
    <mergeCell ref="N62:Q62"/>
    <mergeCell ref="R62:S62"/>
    <mergeCell ref="T62:U62"/>
    <mergeCell ref="J60:M60"/>
    <mergeCell ref="S6:U6"/>
    <mergeCell ref="J7:J8"/>
    <mergeCell ref="S7:U7"/>
    <mergeCell ref="S8:U8"/>
    <mergeCell ref="S35:U35"/>
    <mergeCell ref="N1:N2"/>
    <mergeCell ref="O1:O2"/>
    <mergeCell ref="P3:P4"/>
    <mergeCell ref="Q3:Q4"/>
    <mergeCell ref="K3:K4"/>
    <mergeCell ref="J3:J4"/>
    <mergeCell ref="J5:J6"/>
    <mergeCell ref="J19:M19"/>
    <mergeCell ref="J20:M20"/>
    <mergeCell ref="R63:S63"/>
    <mergeCell ref="J21:M21"/>
    <mergeCell ref="J22:M22"/>
    <mergeCell ref="J23:M23"/>
    <mergeCell ref="J24:M24"/>
    <mergeCell ref="J66:M66"/>
    <mergeCell ref="N66:Q66"/>
    <mergeCell ref="N26:O26"/>
    <mergeCell ref="N27:O27"/>
    <mergeCell ref="P26:Q26"/>
    <mergeCell ref="P27:Q27"/>
    <mergeCell ref="J25:M25"/>
    <mergeCell ref="S29:U29"/>
    <mergeCell ref="N22:O22"/>
    <mergeCell ref="N23:O23"/>
    <mergeCell ref="P22:Q22"/>
    <mergeCell ref="P23:Q23"/>
    <mergeCell ref="S26:U26"/>
    <mergeCell ref="S27:U27"/>
    <mergeCell ref="S28:U28"/>
    <mergeCell ref="J36:M36"/>
    <mergeCell ref="N36:O36"/>
    <mergeCell ref="P34:Q34"/>
    <mergeCell ref="N35:O35"/>
    <mergeCell ref="S2:W2"/>
    <mergeCell ref="S4:W4"/>
    <mergeCell ref="S5:U5"/>
    <mergeCell ref="S11:U11"/>
    <mergeCell ref="S12:U12"/>
    <mergeCell ref="S13:U13"/>
    <mergeCell ref="S9:U9"/>
    <mergeCell ref="S10:U10"/>
    <mergeCell ref="S14:U14"/>
    <mergeCell ref="A4:B4"/>
    <mergeCell ref="A3:B3"/>
    <mergeCell ref="K5:K6"/>
    <mergeCell ref="L5:L6"/>
    <mergeCell ref="M5:M6"/>
    <mergeCell ref="N5:N6"/>
    <mergeCell ref="L3:L4"/>
    <mergeCell ref="M3:M4"/>
    <mergeCell ref="N3:N4"/>
    <mergeCell ref="A1:B2"/>
    <mergeCell ref="C1:C2"/>
    <mergeCell ref="D1:D2"/>
    <mergeCell ref="E1:E2"/>
    <mergeCell ref="F1:F2"/>
    <mergeCell ref="G1:G2"/>
    <mergeCell ref="K1:K2"/>
    <mergeCell ref="L1:L2"/>
    <mergeCell ref="M1:M2"/>
    <mergeCell ref="H1:H2"/>
    <mergeCell ref="J1:J2"/>
    <mergeCell ref="L7:L8"/>
    <mergeCell ref="M7:M8"/>
    <mergeCell ref="N7:N8"/>
    <mergeCell ref="O7:O8"/>
    <mergeCell ref="A8:B8"/>
    <mergeCell ref="A7:B7"/>
    <mergeCell ref="S15:U15"/>
    <mergeCell ref="S30:U30"/>
    <mergeCell ref="P25:Q25"/>
    <mergeCell ref="S24:U24"/>
    <mergeCell ref="A12:B12"/>
    <mergeCell ref="K11:K12"/>
    <mergeCell ref="L11:L12"/>
    <mergeCell ref="M11:M12"/>
    <mergeCell ref="N11:N12"/>
    <mergeCell ref="O11:O12"/>
    <mergeCell ref="P11:P12"/>
    <mergeCell ref="Q11:Q12"/>
    <mergeCell ref="J11:J12"/>
    <mergeCell ref="A14:B14"/>
    <mergeCell ref="N19:O19"/>
    <mergeCell ref="P19:Q19"/>
    <mergeCell ref="A13:B13"/>
    <mergeCell ref="S16:U16"/>
    <mergeCell ref="O3:O4"/>
    <mergeCell ref="P5:P6"/>
    <mergeCell ref="Q5:Q6"/>
    <mergeCell ref="A9:B10"/>
    <mergeCell ref="C9:C10"/>
    <mergeCell ref="D9:D10"/>
    <mergeCell ref="E9:E10"/>
    <mergeCell ref="F9:F10"/>
    <mergeCell ref="G9:G10"/>
    <mergeCell ref="P9:P10"/>
    <mergeCell ref="Q9:Q10"/>
    <mergeCell ref="J9:J10"/>
    <mergeCell ref="K9:K10"/>
    <mergeCell ref="L9:L10"/>
    <mergeCell ref="M9:M10"/>
    <mergeCell ref="N9:N10"/>
    <mergeCell ref="O9:O10"/>
    <mergeCell ref="H9:H10"/>
    <mergeCell ref="O5:O6"/>
    <mergeCell ref="P7:P8"/>
    <mergeCell ref="Q7:Q8"/>
    <mergeCell ref="A6:B6"/>
    <mergeCell ref="A5:B5"/>
    <mergeCell ref="K7:K8"/>
    <mergeCell ref="S17:U17"/>
    <mergeCell ref="S18:U18"/>
    <mergeCell ref="S19:U19"/>
    <mergeCell ref="N18:O18"/>
    <mergeCell ref="P18:Q18"/>
    <mergeCell ref="P30:Q30"/>
    <mergeCell ref="P31:Q31"/>
    <mergeCell ref="J31:M31"/>
    <mergeCell ref="S20:U20"/>
    <mergeCell ref="S21:U21"/>
    <mergeCell ref="S22:U22"/>
    <mergeCell ref="S23:U23"/>
    <mergeCell ref="S25:U25"/>
    <mergeCell ref="N20:O20"/>
    <mergeCell ref="N21:O21"/>
    <mergeCell ref="P20:Q20"/>
    <mergeCell ref="P21:Q21"/>
    <mergeCell ref="N24:O24"/>
    <mergeCell ref="N25:O25"/>
    <mergeCell ref="P24:Q24"/>
    <mergeCell ref="P28:Q28"/>
    <mergeCell ref="P29:Q29"/>
    <mergeCell ref="S31:U31"/>
    <mergeCell ref="J34:M34"/>
    <mergeCell ref="N30:O30"/>
    <mergeCell ref="N31:O31"/>
    <mergeCell ref="J32:M32"/>
    <mergeCell ref="J33:M33"/>
    <mergeCell ref="J30:M30"/>
    <mergeCell ref="N33:O33"/>
    <mergeCell ref="N34:O34"/>
    <mergeCell ref="A26:B26"/>
    <mergeCell ref="N32:O32"/>
    <mergeCell ref="A27:B28"/>
    <mergeCell ref="C27:C28"/>
    <mergeCell ref="N29:O29"/>
    <mergeCell ref="J26:M26"/>
    <mergeCell ref="D27:D28"/>
    <mergeCell ref="E27:E28"/>
    <mergeCell ref="F27:F28"/>
    <mergeCell ref="G27:G28"/>
    <mergeCell ref="N28:O28"/>
    <mergeCell ref="J29:M29"/>
    <mergeCell ref="J28:M28"/>
    <mergeCell ref="J27:M27"/>
    <mergeCell ref="H27:H28"/>
    <mergeCell ref="S45:V45"/>
    <mergeCell ref="S40:U40"/>
    <mergeCell ref="S41:U41"/>
    <mergeCell ref="S42:U42"/>
    <mergeCell ref="S43:U43"/>
    <mergeCell ref="P43:Q43"/>
    <mergeCell ref="P44:Q44"/>
    <mergeCell ref="P45:Q45"/>
    <mergeCell ref="J35:M35"/>
    <mergeCell ref="P35:Q35"/>
    <mergeCell ref="S32:V32"/>
    <mergeCell ref="S34:W34"/>
    <mergeCell ref="S44:V44"/>
    <mergeCell ref="P38:Q38"/>
    <mergeCell ref="P39:Q39"/>
    <mergeCell ref="P40:Q40"/>
    <mergeCell ref="P41:Q41"/>
    <mergeCell ref="P42:Q42"/>
    <mergeCell ref="P33:Q33"/>
    <mergeCell ref="P36:Q36"/>
    <mergeCell ref="P37:Q37"/>
    <mergeCell ref="P32:Q32"/>
    <mergeCell ref="W49:W50"/>
    <mergeCell ref="J58:M58"/>
    <mergeCell ref="N58:Q58"/>
    <mergeCell ref="R58:S58"/>
    <mergeCell ref="T58:U58"/>
    <mergeCell ref="V58:W58"/>
    <mergeCell ref="J59:M59"/>
    <mergeCell ref="N59:Q59"/>
    <mergeCell ref="R59:S59"/>
    <mergeCell ref="T59:U59"/>
    <mergeCell ref="V59:W59"/>
    <mergeCell ref="J64:M64"/>
    <mergeCell ref="R60:S60"/>
    <mergeCell ref="T63:U63"/>
    <mergeCell ref="V63:W63"/>
    <mergeCell ref="V62:W62"/>
    <mergeCell ref="A36:B36"/>
    <mergeCell ref="A37:B37"/>
    <mergeCell ref="A38:B38"/>
    <mergeCell ref="N38:O38"/>
    <mergeCell ref="J41:M41"/>
    <mergeCell ref="J42:M42"/>
    <mergeCell ref="N37:O37"/>
    <mergeCell ref="N39:O39"/>
    <mergeCell ref="J37:M37"/>
    <mergeCell ref="A51:B51"/>
    <mergeCell ref="N60:Q60"/>
    <mergeCell ref="J38:M38"/>
    <mergeCell ref="J39:M39"/>
    <mergeCell ref="J40:M40"/>
    <mergeCell ref="A50:B50"/>
    <mergeCell ref="A49:B49"/>
    <mergeCell ref="N40:O40"/>
    <mergeCell ref="N41:O41"/>
    <mergeCell ref="N42:O42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43"/>
  <sheetViews>
    <sheetView showGridLines="0" showZeros="0" topLeftCell="A11" workbookViewId="0">
      <selection activeCell="B15" sqref="B15"/>
    </sheetView>
  </sheetViews>
  <sheetFormatPr baseColWidth="10" defaultColWidth="11.453125" defaultRowHeight="14.5" x14ac:dyDescent="0.35"/>
  <cols>
    <col min="1" max="1" width="9.81640625" customWidth="1"/>
    <col min="2" max="2" width="10.179687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8" t="s">
        <v>269</v>
      </c>
      <c r="M1" s="163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5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90" t="s">
        <v>441</v>
      </c>
      <c r="C3" s="22"/>
      <c r="D3" s="21"/>
      <c r="E3" s="2"/>
      <c r="F3" s="22"/>
      <c r="G3" s="21"/>
      <c r="H3" s="2"/>
      <c r="I3" s="21"/>
      <c r="J3" s="2"/>
      <c r="K3" s="2"/>
      <c r="L3" s="2"/>
      <c r="M3" s="162"/>
      <c r="N3" s="173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331</v>
      </c>
      <c r="C4" s="26"/>
      <c r="D4" s="25"/>
      <c r="E4" s="1"/>
      <c r="F4" s="26"/>
      <c r="G4" s="25"/>
      <c r="H4" s="1"/>
      <c r="I4" s="25"/>
      <c r="J4" s="1"/>
      <c r="K4" s="1"/>
      <c r="L4" s="1"/>
      <c r="M4" s="25"/>
      <c r="N4" s="174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296</v>
      </c>
      <c r="C5" s="22"/>
      <c r="D5" s="21"/>
      <c r="E5" s="2"/>
      <c r="F5" s="22"/>
      <c r="G5" s="21"/>
      <c r="H5" s="2"/>
      <c r="I5" s="21"/>
      <c r="J5" s="2"/>
      <c r="K5" s="2"/>
      <c r="L5" s="2"/>
      <c r="M5" s="21"/>
      <c r="N5" s="175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298</v>
      </c>
      <c r="C6" s="26"/>
      <c r="D6" s="25"/>
      <c r="E6" s="1"/>
      <c r="F6" s="26"/>
      <c r="G6" s="25"/>
      <c r="H6" s="1"/>
      <c r="I6" s="25"/>
      <c r="J6" s="1"/>
      <c r="K6" s="1"/>
      <c r="L6" s="1"/>
      <c r="M6" s="25"/>
      <c r="N6" s="174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306</v>
      </c>
      <c r="C7" s="22"/>
      <c r="D7" s="21"/>
      <c r="E7" s="2"/>
      <c r="F7" s="22"/>
      <c r="G7" s="21"/>
      <c r="H7" s="2"/>
      <c r="I7" s="21"/>
      <c r="J7" s="2"/>
      <c r="K7" s="2"/>
      <c r="L7" s="2"/>
      <c r="M7" s="21"/>
      <c r="N7" s="175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307</v>
      </c>
      <c r="C8" s="26"/>
      <c r="D8" s="25"/>
      <c r="E8" s="1"/>
      <c r="F8" s="26"/>
      <c r="G8" s="25"/>
      <c r="H8" s="1"/>
      <c r="I8" s="25"/>
      <c r="J8" s="1"/>
      <c r="K8" s="1"/>
      <c r="L8" s="1"/>
      <c r="M8" s="25"/>
      <c r="N8" s="174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308</v>
      </c>
      <c r="C9" s="22"/>
      <c r="D9" s="21"/>
      <c r="E9" s="2"/>
      <c r="F9" s="22"/>
      <c r="G9" s="21"/>
      <c r="H9" s="2"/>
      <c r="I9" s="21"/>
      <c r="J9" s="2"/>
      <c r="K9" s="2"/>
      <c r="L9" s="2"/>
      <c r="M9" s="21"/>
      <c r="N9" s="175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3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2">
        <f t="shared" si="1"/>
        <v>0</v>
      </c>
      <c r="M10" s="231">
        <f t="shared" si="1"/>
        <v>0</v>
      </c>
      <c r="N10" s="238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309</v>
      </c>
      <c r="C11" s="22"/>
      <c r="D11" s="21"/>
      <c r="E11" s="2"/>
      <c r="F11" s="22"/>
      <c r="G11" s="21"/>
      <c r="H11" s="2"/>
      <c r="I11" s="21"/>
      <c r="J11" s="2"/>
      <c r="K11" s="2"/>
      <c r="L11" s="2"/>
      <c r="M11" s="21"/>
      <c r="N11" s="175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310</v>
      </c>
      <c r="C12" s="26"/>
      <c r="D12" s="25"/>
      <c r="E12" s="1"/>
      <c r="F12" s="26"/>
      <c r="G12" s="25"/>
      <c r="H12" s="1"/>
      <c r="I12" s="25"/>
      <c r="J12" s="1"/>
      <c r="K12" s="1"/>
      <c r="L12" s="1"/>
      <c r="M12" s="25"/>
      <c r="N12" s="174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311</v>
      </c>
      <c r="C13" s="22"/>
      <c r="D13" s="21"/>
      <c r="E13" s="2"/>
      <c r="F13" s="22"/>
      <c r="G13" s="21"/>
      <c r="H13" s="2"/>
      <c r="I13" s="21"/>
      <c r="J13" s="2"/>
      <c r="K13" s="2"/>
      <c r="L13" s="2"/>
      <c r="M13" s="21"/>
      <c r="N13" s="175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312</v>
      </c>
      <c r="C14" s="26"/>
      <c r="D14" s="25"/>
      <c r="E14" s="1"/>
      <c r="F14" s="26"/>
      <c r="G14" s="25"/>
      <c r="H14" s="1"/>
      <c r="I14" s="25"/>
      <c r="J14" s="1"/>
      <c r="K14" s="1"/>
      <c r="L14" s="1"/>
      <c r="M14" s="25"/>
      <c r="N14" s="174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512" t="s">
        <v>313</v>
      </c>
      <c r="C15" s="22"/>
      <c r="D15" s="21"/>
      <c r="E15" s="2"/>
      <c r="F15" s="22"/>
      <c r="G15" s="21"/>
      <c r="H15" s="2"/>
      <c r="I15" s="21"/>
      <c r="J15" s="2"/>
      <c r="K15" s="2"/>
      <c r="L15" s="2"/>
      <c r="M15" s="21"/>
      <c r="N15" s="175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314</v>
      </c>
      <c r="C16" s="26"/>
      <c r="D16" s="25"/>
      <c r="E16" s="1"/>
      <c r="F16" s="26"/>
      <c r="G16" s="25"/>
      <c r="H16" s="1"/>
      <c r="I16" s="25"/>
      <c r="J16" s="1"/>
      <c r="K16" s="1"/>
      <c r="L16" s="1"/>
      <c r="M16" s="25"/>
      <c r="N16" s="174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315</v>
      </c>
      <c r="C17" s="22"/>
      <c r="D17" s="21"/>
      <c r="E17" s="2"/>
      <c r="F17" s="22"/>
      <c r="G17" s="21"/>
      <c r="H17" s="2"/>
      <c r="I17" s="21"/>
      <c r="J17" s="2"/>
      <c r="K17" s="2"/>
      <c r="L17" s="2"/>
      <c r="M17" s="21"/>
      <c r="N17" s="175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3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2">
        <f t="shared" si="2"/>
        <v>0</v>
      </c>
      <c r="M18" s="231">
        <f t="shared" si="2"/>
        <v>0</v>
      </c>
      <c r="N18" s="238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316</v>
      </c>
      <c r="C19" s="22"/>
      <c r="D19" s="21"/>
      <c r="E19" s="2"/>
      <c r="F19" s="22"/>
      <c r="G19" s="21"/>
      <c r="H19" s="2"/>
      <c r="I19" s="21"/>
      <c r="J19" s="2"/>
      <c r="K19" s="2"/>
      <c r="L19" s="2"/>
      <c r="M19" s="21"/>
      <c r="N19" s="175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317</v>
      </c>
      <c r="C20" s="26"/>
      <c r="D20" s="25"/>
      <c r="E20" s="1"/>
      <c r="F20" s="26"/>
      <c r="G20" s="25"/>
      <c r="H20" s="1"/>
      <c r="I20" s="25"/>
      <c r="J20" s="1"/>
      <c r="K20" s="1"/>
      <c r="L20" s="1"/>
      <c r="M20" s="25"/>
      <c r="N20" s="174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318</v>
      </c>
      <c r="C21" s="22"/>
      <c r="D21" s="21"/>
      <c r="E21" s="2"/>
      <c r="F21" s="22"/>
      <c r="G21" s="21"/>
      <c r="H21" s="2"/>
      <c r="I21" s="21"/>
      <c r="J21" s="2"/>
      <c r="K21" s="2"/>
      <c r="L21" s="2"/>
      <c r="M21" s="21"/>
      <c r="N21" s="175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319</v>
      </c>
      <c r="C22" s="26"/>
      <c r="D22" s="25"/>
      <c r="E22" s="1"/>
      <c r="F22" s="26"/>
      <c r="G22" s="25"/>
      <c r="H22" s="1"/>
      <c r="I22" s="25"/>
      <c r="J22" s="1"/>
      <c r="K22" s="1"/>
      <c r="L22" s="1"/>
      <c r="M22" s="25"/>
      <c r="N22" s="174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320</v>
      </c>
      <c r="C23" s="22"/>
      <c r="D23" s="21"/>
      <c r="E23" s="2"/>
      <c r="F23" s="22"/>
      <c r="G23" s="21"/>
      <c r="H23" s="2"/>
      <c r="I23" s="21"/>
      <c r="J23" s="2"/>
      <c r="K23" s="2"/>
      <c r="L23" s="2"/>
      <c r="M23" s="21"/>
      <c r="N23" s="175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321</v>
      </c>
      <c r="C24" s="26"/>
      <c r="D24" s="25"/>
      <c r="E24" s="1"/>
      <c r="F24" s="26"/>
      <c r="G24" s="25"/>
      <c r="H24" s="1"/>
      <c r="I24" s="25"/>
      <c r="J24" s="1"/>
      <c r="K24" s="1"/>
      <c r="L24" s="1"/>
      <c r="M24" s="25"/>
      <c r="N24" s="174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322</v>
      </c>
      <c r="C25" s="22"/>
      <c r="D25" s="21"/>
      <c r="E25" s="2"/>
      <c r="F25" s="22"/>
      <c r="G25" s="21"/>
      <c r="H25" s="2"/>
      <c r="I25" s="21"/>
      <c r="J25" s="2"/>
      <c r="K25" s="2"/>
      <c r="L25" s="2"/>
      <c r="M25" s="21"/>
      <c r="N25" s="175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3">
        <f t="shared" ref="C26:I26" si="3">SUM(C19:C25)</f>
        <v>0</v>
      </c>
      <c r="D26" s="233">
        <f t="shared" si="3"/>
        <v>0</v>
      </c>
      <c r="E26" s="233">
        <f t="shared" si="3"/>
        <v>0</v>
      </c>
      <c r="F26" s="233">
        <f t="shared" si="3"/>
        <v>0</v>
      </c>
      <c r="G26" s="233">
        <f t="shared" si="3"/>
        <v>0</v>
      </c>
      <c r="H26" s="233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2">
        <f t="shared" si="4"/>
        <v>0</v>
      </c>
      <c r="M26" s="231">
        <f t="shared" si="4"/>
        <v>0</v>
      </c>
      <c r="N26" s="238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2" t="s">
        <v>323</v>
      </c>
      <c r="C27" s="22"/>
      <c r="D27" s="21"/>
      <c r="E27" s="2"/>
      <c r="F27" s="22"/>
      <c r="G27" s="21"/>
      <c r="H27" s="2"/>
      <c r="I27" s="21"/>
      <c r="J27" s="2"/>
      <c r="K27" s="2"/>
      <c r="L27" s="2"/>
      <c r="M27" s="21"/>
      <c r="N27" s="175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5" t="s">
        <v>324</v>
      </c>
      <c r="C28" s="26"/>
      <c r="D28" s="25"/>
      <c r="E28" s="1"/>
      <c r="F28" s="26"/>
      <c r="G28" s="25"/>
      <c r="H28" s="1"/>
      <c r="I28" s="25"/>
      <c r="J28" s="1"/>
      <c r="K28" s="1"/>
      <c r="L28" s="1"/>
      <c r="M28" s="25"/>
      <c r="N28" s="174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2" t="s">
        <v>325</v>
      </c>
      <c r="C29" s="22"/>
      <c r="D29" s="21"/>
      <c r="E29" s="2"/>
      <c r="F29" s="22"/>
      <c r="G29" s="21"/>
      <c r="H29" s="2"/>
      <c r="I29" s="21"/>
      <c r="J29" s="2"/>
      <c r="K29" s="2"/>
      <c r="L29" s="2"/>
      <c r="M29" s="21"/>
      <c r="N29" s="175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5" t="s">
        <v>326</v>
      </c>
      <c r="C30" s="26"/>
      <c r="D30" s="25"/>
      <c r="E30" s="1"/>
      <c r="F30" s="26"/>
      <c r="G30" s="25"/>
      <c r="H30" s="1"/>
      <c r="I30" s="25"/>
      <c r="J30" s="1"/>
      <c r="K30" s="1"/>
      <c r="L30" s="1"/>
      <c r="M30" s="25"/>
      <c r="N30" s="174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2" t="s">
        <v>327</v>
      </c>
      <c r="C31" s="22"/>
      <c r="D31" s="21"/>
      <c r="E31" s="2"/>
      <c r="F31" s="22"/>
      <c r="G31" s="21"/>
      <c r="H31" s="2"/>
      <c r="I31" s="21"/>
      <c r="J31" s="2"/>
      <c r="K31" s="2"/>
      <c r="L31" s="2"/>
      <c r="M31" s="21"/>
      <c r="N31" s="175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5" t="s">
        <v>328</v>
      </c>
      <c r="C32" s="26"/>
      <c r="D32" s="25"/>
      <c r="E32" s="1"/>
      <c r="F32" s="26"/>
      <c r="G32" s="25"/>
      <c r="H32" s="1"/>
      <c r="I32" s="25"/>
      <c r="J32" s="1"/>
      <c r="K32" s="1"/>
      <c r="L32" s="1"/>
      <c r="M32" s="25"/>
      <c r="N32" s="174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2" t="s">
        <v>329</v>
      </c>
      <c r="C33" s="22"/>
      <c r="D33" s="21"/>
      <c r="E33" s="2"/>
      <c r="F33" s="22"/>
      <c r="G33" s="21"/>
      <c r="H33" s="2"/>
      <c r="I33" s="21"/>
      <c r="J33" s="2"/>
      <c r="K33" s="2"/>
      <c r="L33" s="2"/>
      <c r="M33" s="21"/>
      <c r="N33" s="175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3">
        <f t="shared" ref="C34:I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1">
        <f t="shared" ref="J34:O34" si="7">SUM(J27:J33)</f>
        <v>0</v>
      </c>
      <c r="K34" s="231">
        <f t="shared" si="7"/>
        <v>0</v>
      </c>
      <c r="L34" s="231">
        <f t="shared" si="7"/>
        <v>0</v>
      </c>
      <c r="M34" s="231">
        <f t="shared" si="7"/>
        <v>0</v>
      </c>
      <c r="N34" s="238">
        <f t="shared" si="7"/>
        <v>0</v>
      </c>
      <c r="O34" s="233">
        <f t="shared" si="7"/>
        <v>0</v>
      </c>
      <c r="P34" s="231">
        <f t="shared" ref="P34:U34" si="8">SUM(P27:P33)</f>
        <v>0</v>
      </c>
      <c r="Q34" s="232">
        <f t="shared" si="8"/>
        <v>0</v>
      </c>
      <c r="R34" s="231">
        <f t="shared" si="8"/>
        <v>0</v>
      </c>
      <c r="S34" s="232">
        <f t="shared" si="8"/>
        <v>0</v>
      </c>
      <c r="T34" s="231">
        <f t="shared" si="8"/>
        <v>0</v>
      </c>
      <c r="U34" s="232">
        <f t="shared" si="8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2" t="s">
        <v>333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7" t="s">
        <v>334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2" t="s">
        <v>292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7" t="s">
        <v>377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2" t="s">
        <v>331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7" t="s">
        <v>296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2" t="s">
        <v>298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9">SUM(D35:D41)</f>
        <v>0</v>
      </c>
      <c r="E42" s="235">
        <f t="shared" si="9"/>
        <v>0</v>
      </c>
      <c r="F42" s="235">
        <f t="shared" si="9"/>
        <v>0</v>
      </c>
      <c r="G42" s="235">
        <f t="shared" si="9"/>
        <v>0</v>
      </c>
      <c r="H42" s="235">
        <f t="shared" si="9"/>
        <v>0</v>
      </c>
      <c r="I42" s="235">
        <f t="shared" si="9"/>
        <v>0</v>
      </c>
      <c r="J42" s="235">
        <f t="shared" si="9"/>
        <v>0</v>
      </c>
      <c r="K42" s="235">
        <f t="shared" si="9"/>
        <v>0</v>
      </c>
      <c r="L42" s="235">
        <f t="shared" si="9"/>
        <v>0</v>
      </c>
      <c r="M42" s="235">
        <f t="shared" si="9"/>
        <v>0</v>
      </c>
      <c r="N42" s="236">
        <f t="shared" si="9"/>
        <v>0</v>
      </c>
      <c r="O42" s="235">
        <f t="shared" si="9"/>
        <v>0</v>
      </c>
      <c r="P42" s="235">
        <f t="shared" si="9"/>
        <v>0</v>
      </c>
      <c r="Q42" s="235">
        <f t="shared" si="9"/>
        <v>0</v>
      </c>
      <c r="R42" s="235">
        <f t="shared" si="9"/>
        <v>0</v>
      </c>
      <c r="S42" s="235">
        <f t="shared" si="9"/>
        <v>0</v>
      </c>
      <c r="T42" s="235">
        <f t="shared" si="9"/>
        <v>0</v>
      </c>
      <c r="U42" s="235">
        <f t="shared" si="9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10">D10+D18+D26+D34+D42</f>
        <v>0</v>
      </c>
      <c r="E43" s="16">
        <f t="shared" si="10"/>
        <v>0</v>
      </c>
      <c r="F43" s="16">
        <f t="shared" si="10"/>
        <v>0</v>
      </c>
      <c r="G43" s="16">
        <f t="shared" si="10"/>
        <v>0</v>
      </c>
      <c r="H43" s="16">
        <f t="shared" si="10"/>
        <v>0</v>
      </c>
      <c r="I43" s="16">
        <f t="shared" si="10"/>
        <v>0</v>
      </c>
      <c r="J43" s="16">
        <f t="shared" si="10"/>
        <v>0</v>
      </c>
      <c r="K43" s="16">
        <f t="shared" si="10"/>
        <v>0</v>
      </c>
      <c r="L43" s="17">
        <f t="shared" si="10"/>
        <v>0</v>
      </c>
      <c r="M43" s="17">
        <f t="shared" si="10"/>
        <v>0</v>
      </c>
      <c r="N43" s="176">
        <f t="shared" si="10"/>
        <v>0</v>
      </c>
      <c r="O43" s="16">
        <f t="shared" si="10"/>
        <v>0</v>
      </c>
      <c r="P43" s="16">
        <f t="shared" si="10"/>
        <v>0</v>
      </c>
      <c r="Q43" s="16">
        <f t="shared" si="10"/>
        <v>0</v>
      </c>
      <c r="R43" s="16">
        <f t="shared" si="10"/>
        <v>0</v>
      </c>
      <c r="S43" s="16">
        <f t="shared" si="10"/>
        <v>0</v>
      </c>
      <c r="T43" s="16">
        <f t="shared" si="10"/>
        <v>0</v>
      </c>
      <c r="U43" s="16">
        <f t="shared" si="10"/>
        <v>0</v>
      </c>
      <c r="V43" s="17">
        <f t="shared" si="10"/>
        <v>0</v>
      </c>
    </row>
  </sheetData>
  <mergeCells count="10">
    <mergeCell ref="N1:O1"/>
    <mergeCell ref="P1:Q1"/>
    <mergeCell ref="R1:U1"/>
    <mergeCell ref="V1:V2"/>
    <mergeCell ref="A42:B42"/>
    <mergeCell ref="A43:B43"/>
    <mergeCell ref="C1:E1"/>
    <mergeCell ref="F1:H1"/>
    <mergeCell ref="I1:J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66"/>
  <sheetViews>
    <sheetView showGridLines="0" showZeros="0" zoomScale="130" zoomScaleNormal="130" zoomScalePageLayoutView="150" workbookViewId="0">
      <selection activeCell="F3" sqref="F3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0" width="6" style="37" customWidth="1"/>
    <col min="11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8" width="8" style="457" hidden="1" customWidth="1"/>
    <col min="29" max="29" width="8" style="37" customWidth="1"/>
    <col min="30" max="16384" width="10.81640625" style="37"/>
  </cols>
  <sheetData>
    <row r="1" spans="1:28" ht="9.75" customHeight="1" x14ac:dyDescent="0.35">
      <c r="A1" s="701" t="s">
        <v>168</v>
      </c>
      <c r="B1" s="774"/>
      <c r="C1" s="705" t="s">
        <v>423</v>
      </c>
      <c r="D1" s="705" t="s">
        <v>424</v>
      </c>
      <c r="E1" s="705" t="s">
        <v>425</v>
      </c>
      <c r="F1" s="705" t="s">
        <v>426</v>
      </c>
      <c r="G1" s="705" t="s">
        <v>340</v>
      </c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57">
        <f>Année!D14</f>
        <v>2026</v>
      </c>
      <c r="Y1" s="457">
        <v>11</v>
      </c>
    </row>
    <row r="2" spans="1:28" ht="9.75" customHeight="1" x14ac:dyDescent="0.35">
      <c r="A2" s="703"/>
      <c r="B2" s="775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4</v>
      </c>
      <c r="Y2" s="466">
        <f>IF(ISBLANK($M$3),$M7,$M5)</f>
        <v>11</v>
      </c>
      <c r="Z2" s="466">
        <f>IF(ISBLANK($M$3),$M9,$M7)</f>
        <v>18</v>
      </c>
      <c r="AA2" s="466">
        <f>IF(ISBLANK($M$3),$M11,$M9)</f>
        <v>25</v>
      </c>
      <c r="AB2" s="466">
        <f>IF(ISBLANK($M$3),$M13,$M11)</f>
        <v>0</v>
      </c>
    </row>
    <row r="3" spans="1:28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>
        <v>1</v>
      </c>
      <c r="K3" s="750">
        <v>2</v>
      </c>
      <c r="L3" s="750">
        <v>3</v>
      </c>
      <c r="M3" s="750">
        <v>4</v>
      </c>
      <c r="N3" s="750">
        <v>5</v>
      </c>
      <c r="O3" s="750">
        <v>6</v>
      </c>
      <c r="P3" s="749">
        <v>7</v>
      </c>
      <c r="Q3" s="692">
        <v>45</v>
      </c>
      <c r="R3" s="161"/>
      <c r="S3" s="402" t="s">
        <v>214</v>
      </c>
      <c r="T3" s="205"/>
      <c r="U3" s="205"/>
      <c r="V3" s="205"/>
      <c r="W3" s="418">
        <f>H8</f>
        <v>0</v>
      </c>
    </row>
    <row r="4" spans="1:28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735"/>
      <c r="P4" s="747"/>
      <c r="Q4" s="692"/>
      <c r="R4" s="161"/>
      <c r="S4" s="663" t="s">
        <v>216</v>
      </c>
      <c r="T4" s="664"/>
      <c r="U4" s="664"/>
      <c r="V4" s="664"/>
      <c r="W4" s="699"/>
    </row>
    <row r="5" spans="1:28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711">
        <f>P3+1</f>
        <v>8</v>
      </c>
      <c r="K5" s="693">
        <f t="shared" ref="K5:P5" si="0">J5+1</f>
        <v>9</v>
      </c>
      <c r="L5" s="693">
        <f t="shared" si="0"/>
        <v>10</v>
      </c>
      <c r="M5" s="693">
        <f t="shared" si="0"/>
        <v>11</v>
      </c>
      <c r="N5" s="693">
        <f t="shared" si="0"/>
        <v>12</v>
      </c>
      <c r="O5" s="693">
        <f t="shared" si="0"/>
        <v>13</v>
      </c>
      <c r="P5" s="737">
        <f t="shared" si="0"/>
        <v>14</v>
      </c>
      <c r="Q5" s="692">
        <v>46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</row>
    <row r="6" spans="1:28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61"/>
      <c r="S6" s="756"/>
      <c r="T6" s="757"/>
      <c r="U6" s="758"/>
      <c r="V6" s="366"/>
      <c r="W6" s="367"/>
    </row>
    <row r="7" spans="1:28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15</v>
      </c>
      <c r="K7" s="693">
        <f t="shared" ref="K7:P7" si="1">J7+1</f>
        <v>16</v>
      </c>
      <c r="L7" s="693">
        <f t="shared" si="1"/>
        <v>17</v>
      </c>
      <c r="M7" s="693">
        <f t="shared" si="1"/>
        <v>18</v>
      </c>
      <c r="N7" s="693">
        <f t="shared" si="1"/>
        <v>19</v>
      </c>
      <c r="O7" s="693">
        <f t="shared" si="1"/>
        <v>20</v>
      </c>
      <c r="P7" s="737">
        <f t="shared" si="1"/>
        <v>21</v>
      </c>
      <c r="Q7" s="692">
        <v>47</v>
      </c>
      <c r="R7" s="161"/>
      <c r="S7" s="679"/>
      <c r="T7" s="646"/>
      <c r="U7" s="647"/>
      <c r="V7" s="368"/>
      <c r="W7" s="369"/>
    </row>
    <row r="8" spans="1:28" ht="9.75" customHeight="1" x14ac:dyDescent="0.35">
      <c r="A8" s="666" t="s">
        <v>301</v>
      </c>
      <c r="B8" s="776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0">
        <f t="shared" si="2"/>
        <v>0</v>
      </c>
      <c r="H8" s="40">
        <f t="shared" si="2"/>
        <v>0</v>
      </c>
      <c r="J8" s="711"/>
      <c r="K8" s="693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</row>
    <row r="9" spans="1:28" ht="9.75" customHeight="1" x14ac:dyDescent="0.35">
      <c r="A9" s="701" t="s">
        <v>186</v>
      </c>
      <c r="B9" s="774"/>
      <c r="C9" s="705" t="str">
        <f>C1</f>
        <v>du 5 au 11 novembre</v>
      </c>
      <c r="D9" s="777" t="str">
        <f>D1</f>
        <v>du 12 au 18 novembre</v>
      </c>
      <c r="E9" s="777" t="str">
        <f>E1</f>
        <v>du 19 au 25 novembre</v>
      </c>
      <c r="F9" s="777" t="str">
        <f>F1</f>
        <v>du 26 nov. au 2 décembre</v>
      </c>
      <c r="G9" s="777" t="str">
        <f>G1</f>
        <v/>
      </c>
      <c r="H9" s="725" t="s">
        <v>52</v>
      </c>
      <c r="J9" s="711">
        <f>P7+1</f>
        <v>22</v>
      </c>
      <c r="K9" s="693">
        <f t="shared" ref="K9:P9" si="3">J9+1</f>
        <v>23</v>
      </c>
      <c r="L9" s="693">
        <f t="shared" si="3"/>
        <v>24</v>
      </c>
      <c r="M9" s="693">
        <f t="shared" si="3"/>
        <v>25</v>
      </c>
      <c r="N9" s="693">
        <f t="shared" si="3"/>
        <v>26</v>
      </c>
      <c r="O9" s="693">
        <f t="shared" si="3"/>
        <v>27</v>
      </c>
      <c r="P9" s="737">
        <f t="shared" si="3"/>
        <v>28</v>
      </c>
      <c r="Q9" s="692">
        <v>48</v>
      </c>
      <c r="R9" s="161"/>
      <c r="S9" s="679"/>
      <c r="T9" s="646"/>
      <c r="U9" s="647"/>
      <c r="V9" s="368"/>
      <c r="W9" s="369"/>
    </row>
    <row r="10" spans="1:28" ht="9.75" customHeight="1" x14ac:dyDescent="0.35">
      <c r="A10" s="703"/>
      <c r="B10" s="775"/>
      <c r="C10" s="715"/>
      <c r="D10" s="722"/>
      <c r="E10" s="722"/>
      <c r="F10" s="722"/>
      <c r="G10" s="722"/>
      <c r="H10" s="706"/>
      <c r="J10" s="711"/>
      <c r="K10" s="693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</row>
    <row r="11" spans="1:28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926">
        <v>29</v>
      </c>
      <c r="K11" s="735">
        <v>30</v>
      </c>
      <c r="L11" s="735"/>
      <c r="M11" s="735"/>
      <c r="N11" s="735"/>
      <c r="O11" s="735"/>
      <c r="P11" s="747"/>
      <c r="Q11" s="692">
        <v>49</v>
      </c>
      <c r="R11" s="161"/>
      <c r="S11" s="679"/>
      <c r="T11" s="646"/>
      <c r="U11" s="647"/>
      <c r="V11" s="368"/>
      <c r="W11" s="369"/>
    </row>
    <row r="12" spans="1:28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927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</row>
    <row r="13" spans="1:28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161"/>
      <c r="K13" s="161"/>
      <c r="L13" s="161"/>
      <c r="M13" s="161"/>
      <c r="N13" s="161"/>
      <c r="O13" s="161"/>
      <c r="P13" s="161"/>
      <c r="Q13" s="161"/>
      <c r="R13" s="161"/>
      <c r="S13" s="679"/>
      <c r="T13" s="646"/>
      <c r="U13" s="647"/>
      <c r="V13" s="368"/>
      <c r="W13" s="369"/>
    </row>
    <row r="14" spans="1:28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</row>
    <row r="15" spans="1:28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28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4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56">
        <f t="shared" si="5"/>
        <v>0</v>
      </c>
      <c r="H26" s="56">
        <f t="shared" si="5"/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74"/>
      <c r="C27" s="705" t="str">
        <f>C9</f>
        <v>du 5 au 11 novembre</v>
      </c>
      <c r="D27" s="777" t="str">
        <f>D9</f>
        <v>du 12 au 18 novembre</v>
      </c>
      <c r="E27" s="777" t="str">
        <f>E9</f>
        <v>du 19 au 25 novembre</v>
      </c>
      <c r="F27" s="777" t="str">
        <f>F9</f>
        <v>du 26 nov. au 2 décembre</v>
      </c>
      <c r="G27" s="777" t="str">
        <f>G9</f>
        <v/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75"/>
      <c r="C28" s="715"/>
      <c r="D28" s="722"/>
      <c r="E28" s="722"/>
      <c r="F28" s="722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J49" s="850" t="s">
        <v>255</v>
      </c>
      <c r="K49" s="862"/>
      <c r="L49" s="862"/>
      <c r="M49" s="862"/>
      <c r="N49" s="862"/>
      <c r="O49" s="862"/>
      <c r="P49" s="803"/>
      <c r="Q49" s="804"/>
      <c r="R49" s="206"/>
      <c r="S49" s="850" t="s">
        <v>256</v>
      </c>
      <c r="T49" s="851"/>
      <c r="U49" s="851"/>
      <c r="V49" s="851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6">
        <f t="shared" si="8"/>
        <v>0</v>
      </c>
      <c r="H50" s="56">
        <f t="shared" si="8"/>
        <v>0</v>
      </c>
      <c r="J50" s="863"/>
      <c r="K50" s="864"/>
      <c r="L50" s="864"/>
      <c r="M50" s="864"/>
      <c r="N50" s="864"/>
      <c r="O50" s="864"/>
      <c r="P50" s="805"/>
      <c r="Q50" s="722"/>
      <c r="R50" s="206"/>
      <c r="S50" s="852"/>
      <c r="T50" s="853"/>
      <c r="U50" s="853"/>
      <c r="V50" s="853"/>
      <c r="W50" s="592"/>
    </row>
    <row r="51" spans="1:23" ht="9.75" customHeight="1" x14ac:dyDescent="0.35">
      <c r="A51" s="780" t="s">
        <v>305</v>
      </c>
      <c r="B51" s="781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8">
        <f t="shared" si="9"/>
        <v>0</v>
      </c>
      <c r="H51" s="58">
        <f t="shared" si="9"/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10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10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10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10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10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10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10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10"/>
        <v>0</v>
      </c>
      <c r="W66" s="813"/>
    </row>
  </sheetData>
  <mergeCells count="252">
    <mergeCell ref="J34:M34"/>
    <mergeCell ref="J35:M35"/>
    <mergeCell ref="J36:M36"/>
    <mergeCell ref="J37:M37"/>
    <mergeCell ref="J38:M38"/>
    <mergeCell ref="S44:V44"/>
    <mergeCell ref="S45:V45"/>
    <mergeCell ref="S40:U40"/>
    <mergeCell ref="S41:U41"/>
    <mergeCell ref="S42:U42"/>
    <mergeCell ref="N40:O40"/>
    <mergeCell ref="P40:Q40"/>
    <mergeCell ref="P44:Q44"/>
    <mergeCell ref="P45:Q45"/>
    <mergeCell ref="N41:O41"/>
    <mergeCell ref="S38:U38"/>
    <mergeCell ref="S39:U39"/>
    <mergeCell ref="J39:M39"/>
    <mergeCell ref="J40:M40"/>
    <mergeCell ref="J41:M41"/>
    <mergeCell ref="S43:U43"/>
    <mergeCell ref="N42:O42"/>
    <mergeCell ref="P41:Q41"/>
    <mergeCell ref="P43:Q43"/>
    <mergeCell ref="O1:O2"/>
    <mergeCell ref="H1:H2"/>
    <mergeCell ref="A6:B6"/>
    <mergeCell ref="P1:P2"/>
    <mergeCell ref="S2:W2"/>
    <mergeCell ref="K1:K2"/>
    <mergeCell ref="L1:L2"/>
    <mergeCell ref="M1:M2"/>
    <mergeCell ref="N1:N2"/>
    <mergeCell ref="Q3:Q4"/>
    <mergeCell ref="S4:W4"/>
    <mergeCell ref="A3:B3"/>
    <mergeCell ref="A1:B2"/>
    <mergeCell ref="C1:C2"/>
    <mergeCell ref="D1:D2"/>
    <mergeCell ref="E1:E2"/>
    <mergeCell ref="F1:F2"/>
    <mergeCell ref="G1:G2"/>
    <mergeCell ref="J3:J4"/>
    <mergeCell ref="J1:J2"/>
    <mergeCell ref="K3:K4"/>
    <mergeCell ref="J33:M33"/>
    <mergeCell ref="P5:P6"/>
    <mergeCell ref="Q5:Q6"/>
    <mergeCell ref="S5:U5"/>
    <mergeCell ref="A4:B4"/>
    <mergeCell ref="S6:U6"/>
    <mergeCell ref="A5:B5"/>
    <mergeCell ref="J7:J8"/>
    <mergeCell ref="K7:K8"/>
    <mergeCell ref="L7:L8"/>
    <mergeCell ref="M7:M8"/>
    <mergeCell ref="P3:P4"/>
    <mergeCell ref="J5:J6"/>
    <mergeCell ref="K5:K6"/>
    <mergeCell ref="L5:L6"/>
    <mergeCell ref="M5:M6"/>
    <mergeCell ref="N5:N6"/>
    <mergeCell ref="O5:O6"/>
    <mergeCell ref="L3:L4"/>
    <mergeCell ref="M3:M4"/>
    <mergeCell ref="N3:N4"/>
    <mergeCell ref="O3:O4"/>
    <mergeCell ref="S9:U9"/>
    <mergeCell ref="A8:B8"/>
    <mergeCell ref="S10:U10"/>
    <mergeCell ref="A7:B7"/>
    <mergeCell ref="J9:J10"/>
    <mergeCell ref="K9:K10"/>
    <mergeCell ref="L9:L10"/>
    <mergeCell ref="M9:M10"/>
    <mergeCell ref="N9:N10"/>
    <mergeCell ref="N7:N8"/>
    <mergeCell ref="O7:O8"/>
    <mergeCell ref="P7:P8"/>
    <mergeCell ref="Q7:Q8"/>
    <mergeCell ref="Q9:Q10"/>
    <mergeCell ref="S7:U7"/>
    <mergeCell ref="H9:H10"/>
    <mergeCell ref="A9:B10"/>
    <mergeCell ref="C9:C10"/>
    <mergeCell ref="D9:D10"/>
    <mergeCell ref="E9:E10"/>
    <mergeCell ref="F9:F10"/>
    <mergeCell ref="G9:G10"/>
    <mergeCell ref="O9:O10"/>
    <mergeCell ref="P9:P10"/>
    <mergeCell ref="S8:U8"/>
    <mergeCell ref="A13:B13"/>
    <mergeCell ref="S16:U16"/>
    <mergeCell ref="S17:U17"/>
    <mergeCell ref="S13:U13"/>
    <mergeCell ref="S14:U14"/>
    <mergeCell ref="A12:B12"/>
    <mergeCell ref="S15:U15"/>
    <mergeCell ref="P11:P12"/>
    <mergeCell ref="Q11:Q12"/>
    <mergeCell ref="S11:U11"/>
    <mergeCell ref="S12:U12"/>
    <mergeCell ref="J11:J12"/>
    <mergeCell ref="K11:K12"/>
    <mergeCell ref="L11:L12"/>
    <mergeCell ref="M11:M12"/>
    <mergeCell ref="N11:N12"/>
    <mergeCell ref="O11:O12"/>
    <mergeCell ref="S22:U22"/>
    <mergeCell ref="S23:U23"/>
    <mergeCell ref="S20:U20"/>
    <mergeCell ref="S21:U21"/>
    <mergeCell ref="A14:B14"/>
    <mergeCell ref="S18:U18"/>
    <mergeCell ref="S19:U19"/>
    <mergeCell ref="N19:O19"/>
    <mergeCell ref="N20:O20"/>
    <mergeCell ref="N21:O21"/>
    <mergeCell ref="N18:O18"/>
    <mergeCell ref="P18:Q18"/>
    <mergeCell ref="N22:O22"/>
    <mergeCell ref="N23:O23"/>
    <mergeCell ref="J19:M19"/>
    <mergeCell ref="J20:M20"/>
    <mergeCell ref="J21:M21"/>
    <mergeCell ref="J22:M22"/>
    <mergeCell ref="J23:M23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S24:U24"/>
    <mergeCell ref="S25:U25"/>
    <mergeCell ref="S26:U26"/>
    <mergeCell ref="S28:U28"/>
    <mergeCell ref="E27:E28"/>
    <mergeCell ref="F27:F28"/>
    <mergeCell ref="J24:M24"/>
    <mergeCell ref="J25:M25"/>
    <mergeCell ref="J26:M26"/>
    <mergeCell ref="J27:M27"/>
    <mergeCell ref="J28:M28"/>
    <mergeCell ref="N28:O28"/>
    <mergeCell ref="N24:O24"/>
    <mergeCell ref="N25:O25"/>
    <mergeCell ref="N26:O26"/>
    <mergeCell ref="N27:O27"/>
    <mergeCell ref="P28:Q28"/>
    <mergeCell ref="J31:M31"/>
    <mergeCell ref="J32:M32"/>
    <mergeCell ref="S49:V50"/>
    <mergeCell ref="W49:W50"/>
    <mergeCell ref="G27:G28"/>
    <mergeCell ref="A26:B26"/>
    <mergeCell ref="S32:V32"/>
    <mergeCell ref="A27:B28"/>
    <mergeCell ref="C27:C28"/>
    <mergeCell ref="D27:D28"/>
    <mergeCell ref="S29:U29"/>
    <mergeCell ref="S27:U27"/>
    <mergeCell ref="H27:H28"/>
    <mergeCell ref="J29:M29"/>
    <mergeCell ref="P31:Q31"/>
    <mergeCell ref="N29:O29"/>
    <mergeCell ref="N30:O30"/>
    <mergeCell ref="N31:O31"/>
    <mergeCell ref="J30:M30"/>
    <mergeCell ref="P29:Q29"/>
    <mergeCell ref="A36:B36"/>
    <mergeCell ref="A37:B37"/>
    <mergeCell ref="A38:B38"/>
    <mergeCell ref="P30:Q30"/>
    <mergeCell ref="V62:W62"/>
    <mergeCell ref="R60:S60"/>
    <mergeCell ref="T60:U60"/>
    <mergeCell ref="V61:W61"/>
    <mergeCell ref="V60:W60"/>
    <mergeCell ref="R59:S59"/>
    <mergeCell ref="T59:U59"/>
    <mergeCell ref="V59:W59"/>
    <mergeCell ref="S30:U30"/>
    <mergeCell ref="S31:U31"/>
    <mergeCell ref="S34:W34"/>
    <mergeCell ref="S35:U35"/>
    <mergeCell ref="S36:U36"/>
    <mergeCell ref="S37:U37"/>
    <mergeCell ref="V58:W58"/>
    <mergeCell ref="V66:W66"/>
    <mergeCell ref="A50:B50"/>
    <mergeCell ref="J65:M65"/>
    <mergeCell ref="N65:Q65"/>
    <mergeCell ref="R65:S65"/>
    <mergeCell ref="T65:U65"/>
    <mergeCell ref="V65:W65"/>
    <mergeCell ref="A51:B51"/>
    <mergeCell ref="R61:S61"/>
    <mergeCell ref="T61:U61"/>
    <mergeCell ref="J66:M66"/>
    <mergeCell ref="N66:Q66"/>
    <mergeCell ref="R64:S64"/>
    <mergeCell ref="T64:U64"/>
    <mergeCell ref="V64:W64"/>
    <mergeCell ref="J63:M63"/>
    <mergeCell ref="N63:Q63"/>
    <mergeCell ref="R63:S63"/>
    <mergeCell ref="T63:U63"/>
    <mergeCell ref="V63:W63"/>
    <mergeCell ref="J62:M62"/>
    <mergeCell ref="N62:Q62"/>
    <mergeCell ref="R62:S62"/>
    <mergeCell ref="T62:U62"/>
    <mergeCell ref="N32:O32"/>
    <mergeCell ref="P32:Q32"/>
    <mergeCell ref="N35:O35"/>
    <mergeCell ref="N36:O36"/>
    <mergeCell ref="N37:O37"/>
    <mergeCell ref="R66:S66"/>
    <mergeCell ref="T66:U66"/>
    <mergeCell ref="A49:B49"/>
    <mergeCell ref="J64:M64"/>
    <mergeCell ref="N64:Q64"/>
    <mergeCell ref="J61:M61"/>
    <mergeCell ref="N61:Q61"/>
    <mergeCell ref="J58:M58"/>
    <mergeCell ref="N58:Q58"/>
    <mergeCell ref="J60:M60"/>
    <mergeCell ref="N60:Q60"/>
    <mergeCell ref="P49:Q50"/>
    <mergeCell ref="J59:M59"/>
    <mergeCell ref="N59:Q59"/>
    <mergeCell ref="J49:O50"/>
    <mergeCell ref="J42:M42"/>
    <mergeCell ref="R58:S58"/>
    <mergeCell ref="T58:U58"/>
    <mergeCell ref="P42:Q42"/>
    <mergeCell ref="N38:O38"/>
    <mergeCell ref="N39:O39"/>
    <mergeCell ref="P35:Q35"/>
    <mergeCell ref="P36:Q36"/>
    <mergeCell ref="P37:Q37"/>
    <mergeCell ref="P38:Q38"/>
    <mergeCell ref="P39:Q39"/>
    <mergeCell ref="P33:Q33"/>
    <mergeCell ref="P34:Q34"/>
    <mergeCell ref="N33:O33"/>
    <mergeCell ref="N34:O34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43"/>
  <sheetViews>
    <sheetView showGridLines="0" showZeros="0" topLeftCell="A15" workbookViewId="0">
      <selection activeCell="B36" sqref="B36"/>
    </sheetView>
  </sheetViews>
  <sheetFormatPr baseColWidth="10" defaultColWidth="11.453125" defaultRowHeight="14.5" x14ac:dyDescent="0.35"/>
  <cols>
    <col min="1" max="1" width="9.81640625" customWidth="1"/>
    <col min="2" max="2" width="7.2695312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6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442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7" t="s">
        <v>307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308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7" t="s">
        <v>309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310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7" t="s">
        <v>311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312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313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7" t="s">
        <v>314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315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7" t="s">
        <v>316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317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7" t="s">
        <v>318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319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320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321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322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323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324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325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326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2" t="s">
        <v>327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85" t="s">
        <v>328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2" t="s">
        <v>329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85" t="s">
        <v>333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2" t="s">
        <v>334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85" t="s">
        <v>378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2" t="s">
        <v>331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3"/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484"/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83"/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84"/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83"/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84"/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83"/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P1:Q1"/>
    <mergeCell ref="R1:U1"/>
    <mergeCell ref="V1:V2"/>
    <mergeCell ref="C1:E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B66"/>
  <sheetViews>
    <sheetView showGridLines="0" showZeros="0" zoomScale="130" zoomScaleNormal="130" zoomScalePageLayoutView="150" workbookViewId="0">
      <selection activeCell="G5" sqref="G5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8" style="37" customWidth="1"/>
    <col min="24" max="28" width="8.1796875" style="457" hidden="1" customWidth="1"/>
    <col min="29" max="29" width="8.1796875" style="37" customWidth="1"/>
    <col min="30" max="16384" width="10.81640625" style="37"/>
  </cols>
  <sheetData>
    <row r="1" spans="1:28" ht="9.75" customHeight="1" x14ac:dyDescent="0.35">
      <c r="A1" s="701" t="s">
        <v>168</v>
      </c>
      <c r="B1" s="774"/>
      <c r="C1" s="705" t="s">
        <v>427</v>
      </c>
      <c r="D1" s="705" t="s">
        <v>428</v>
      </c>
      <c r="E1" s="705" t="s">
        <v>429</v>
      </c>
      <c r="F1" s="705" t="s">
        <v>430</v>
      </c>
      <c r="G1" s="705" t="s">
        <v>431</v>
      </c>
      <c r="H1" s="773" t="s">
        <v>52</v>
      </c>
      <c r="J1" s="831" t="s">
        <v>205</v>
      </c>
      <c r="K1" s="833" t="s">
        <v>206</v>
      </c>
      <c r="L1" s="833" t="s">
        <v>207</v>
      </c>
      <c r="M1" s="833" t="s">
        <v>207</v>
      </c>
      <c r="N1" s="833" t="s">
        <v>208</v>
      </c>
      <c r="O1" s="833" t="s">
        <v>209</v>
      </c>
      <c r="P1" s="833" t="s">
        <v>210</v>
      </c>
      <c r="Q1" s="159"/>
      <c r="S1" s="198" t="s">
        <v>211</v>
      </c>
      <c r="T1" s="199"/>
      <c r="U1" s="199"/>
      <c r="V1" s="200"/>
      <c r="W1" s="201"/>
      <c r="X1" s="457">
        <f>Année!D14</f>
        <v>2026</v>
      </c>
      <c r="Y1" s="457">
        <v>12</v>
      </c>
    </row>
    <row r="2" spans="1:28" ht="9.75" customHeight="1" x14ac:dyDescent="0.35">
      <c r="A2" s="703"/>
      <c r="B2" s="775"/>
      <c r="C2" s="713"/>
      <c r="D2" s="713"/>
      <c r="E2" s="713"/>
      <c r="F2" s="713"/>
      <c r="G2" s="713"/>
      <c r="H2" s="722"/>
      <c r="J2" s="832"/>
      <c r="K2" s="834"/>
      <c r="L2" s="834"/>
      <c r="M2" s="834"/>
      <c r="N2" s="834"/>
      <c r="O2" s="834"/>
      <c r="P2" s="834"/>
      <c r="Q2" s="229"/>
      <c r="S2" s="696" t="s">
        <v>212</v>
      </c>
      <c r="T2" s="697"/>
      <c r="U2" s="697"/>
      <c r="V2" s="697"/>
      <c r="W2" s="698"/>
      <c r="X2" s="466">
        <f>IF(ISBLANK($M$3),M5,$M$3)</f>
        <v>2</v>
      </c>
      <c r="Y2" s="466">
        <f>IF(ISBLANK($M$3),$M7,$M5)</f>
        <v>9</v>
      </c>
      <c r="Z2" s="466">
        <f>IF(ISBLANK($M$3),$M9,$M7)</f>
        <v>16</v>
      </c>
      <c r="AA2" s="466">
        <f>IF(ISBLANK($M$3),$M11,$M9)</f>
        <v>23</v>
      </c>
      <c r="AB2" s="466">
        <f>IF(ISBLANK($M$3),$M13,$M11)</f>
        <v>30</v>
      </c>
    </row>
    <row r="3" spans="1:28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/>
      <c r="K3" s="750"/>
      <c r="L3" s="750">
        <v>1</v>
      </c>
      <c r="M3" s="750">
        <v>2</v>
      </c>
      <c r="N3" s="750">
        <v>3</v>
      </c>
      <c r="O3" s="750">
        <v>4</v>
      </c>
      <c r="P3" s="749">
        <v>5</v>
      </c>
      <c r="Q3" s="692">
        <v>49</v>
      </c>
      <c r="R3" s="161"/>
      <c r="S3" s="402" t="s">
        <v>214</v>
      </c>
      <c r="T3" s="205"/>
      <c r="U3" s="205"/>
      <c r="V3" s="205"/>
      <c r="W3" s="418">
        <f>H8</f>
        <v>0</v>
      </c>
    </row>
    <row r="4" spans="1:28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735"/>
      <c r="N4" s="735"/>
      <c r="O4" s="735"/>
      <c r="P4" s="747"/>
      <c r="Q4" s="692"/>
      <c r="R4" s="161"/>
      <c r="S4" s="663" t="s">
        <v>216</v>
      </c>
      <c r="T4" s="664"/>
      <c r="U4" s="664"/>
      <c r="V4" s="664"/>
      <c r="W4" s="699"/>
    </row>
    <row r="5" spans="1:28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711">
        <f>P3+1</f>
        <v>6</v>
      </c>
      <c r="K5" s="693">
        <f t="shared" ref="K5:P5" si="0">J5+1</f>
        <v>7</v>
      </c>
      <c r="L5" s="693">
        <f t="shared" si="0"/>
        <v>8</v>
      </c>
      <c r="M5" s="693">
        <f t="shared" si="0"/>
        <v>9</v>
      </c>
      <c r="N5" s="693">
        <f t="shared" si="0"/>
        <v>10</v>
      </c>
      <c r="O5" s="693">
        <f t="shared" si="0"/>
        <v>11</v>
      </c>
      <c r="P5" s="737">
        <f t="shared" si="0"/>
        <v>12</v>
      </c>
      <c r="Q5" s="692">
        <v>50</v>
      </c>
      <c r="R5" s="161"/>
      <c r="S5" s="753" t="s">
        <v>87</v>
      </c>
      <c r="T5" s="754"/>
      <c r="U5" s="755"/>
      <c r="V5" s="207" t="s">
        <v>217</v>
      </c>
      <c r="W5" s="208" t="s">
        <v>218</v>
      </c>
    </row>
    <row r="6" spans="1:28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161"/>
      <c r="S6" s="756"/>
      <c r="T6" s="757"/>
      <c r="U6" s="758"/>
      <c r="V6" s="366"/>
      <c r="W6" s="367"/>
    </row>
    <row r="7" spans="1:28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13</v>
      </c>
      <c r="K7" s="693">
        <f t="shared" ref="K7:P7" si="1">J7+1</f>
        <v>14</v>
      </c>
      <c r="L7" s="693">
        <f t="shared" si="1"/>
        <v>15</v>
      </c>
      <c r="M7" s="693">
        <f t="shared" si="1"/>
        <v>16</v>
      </c>
      <c r="N7" s="693">
        <f t="shared" si="1"/>
        <v>17</v>
      </c>
      <c r="O7" s="693">
        <f t="shared" si="1"/>
        <v>18</v>
      </c>
      <c r="P7" s="737">
        <f t="shared" si="1"/>
        <v>19</v>
      </c>
      <c r="Q7" s="692">
        <v>51</v>
      </c>
      <c r="R7" s="161"/>
      <c r="S7" s="679"/>
      <c r="T7" s="646"/>
      <c r="U7" s="647"/>
      <c r="V7" s="368"/>
      <c r="W7" s="369"/>
    </row>
    <row r="8" spans="1:28" ht="9.75" customHeight="1" x14ac:dyDescent="0.35">
      <c r="A8" s="666" t="s">
        <v>301</v>
      </c>
      <c r="B8" s="776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0">
        <f t="shared" si="2"/>
        <v>0</v>
      </c>
      <c r="H8" s="40">
        <f t="shared" si="2"/>
        <v>0</v>
      </c>
      <c r="J8" s="711"/>
      <c r="K8" s="693"/>
      <c r="L8" s="693"/>
      <c r="M8" s="693"/>
      <c r="N8" s="693"/>
      <c r="O8" s="693"/>
      <c r="P8" s="737"/>
      <c r="Q8" s="692"/>
      <c r="R8" s="161"/>
      <c r="S8" s="681"/>
      <c r="T8" s="682"/>
      <c r="U8" s="689"/>
      <c r="V8" s="366"/>
      <c r="W8" s="367"/>
    </row>
    <row r="9" spans="1:28" ht="9.75" customHeight="1" x14ac:dyDescent="0.35">
      <c r="A9" s="701" t="s">
        <v>186</v>
      </c>
      <c r="B9" s="774"/>
      <c r="C9" s="705" t="str">
        <f>C1</f>
        <v>du 3 au 9 décembre</v>
      </c>
      <c r="D9" s="777" t="str">
        <f>D1</f>
        <v>du 10 au 16 décembre</v>
      </c>
      <c r="E9" s="777" t="str">
        <f>E1</f>
        <v>du 17 au 23 décembre</v>
      </c>
      <c r="F9" s="777" t="str">
        <f>F1</f>
        <v>du 24 au 30 décembre</v>
      </c>
      <c r="G9" s="777" t="str">
        <f>G1</f>
        <v>du 31 déc. au 6 janvier</v>
      </c>
      <c r="H9" s="725" t="s">
        <v>52</v>
      </c>
      <c r="J9" s="711">
        <f>P7+1</f>
        <v>20</v>
      </c>
      <c r="K9" s="693">
        <f t="shared" ref="K9:P9" si="3">J9+1</f>
        <v>21</v>
      </c>
      <c r="L9" s="693">
        <f t="shared" si="3"/>
        <v>22</v>
      </c>
      <c r="M9" s="693">
        <f t="shared" si="3"/>
        <v>23</v>
      </c>
      <c r="N9" s="693">
        <f t="shared" si="3"/>
        <v>24</v>
      </c>
      <c r="O9" s="693">
        <f t="shared" si="3"/>
        <v>25</v>
      </c>
      <c r="P9" s="737">
        <f t="shared" si="3"/>
        <v>26</v>
      </c>
      <c r="Q9" s="692">
        <v>52</v>
      </c>
      <c r="R9" s="161"/>
      <c r="S9" s="679"/>
      <c r="T9" s="646"/>
      <c r="U9" s="647"/>
      <c r="V9" s="368"/>
      <c r="W9" s="369"/>
    </row>
    <row r="10" spans="1:28" ht="9.75" customHeight="1" x14ac:dyDescent="0.35">
      <c r="A10" s="703"/>
      <c r="B10" s="775"/>
      <c r="C10" s="715"/>
      <c r="D10" s="722"/>
      <c r="E10" s="722"/>
      <c r="F10" s="722"/>
      <c r="G10" s="722"/>
      <c r="H10" s="706"/>
      <c r="J10" s="711"/>
      <c r="K10" s="693"/>
      <c r="L10" s="693"/>
      <c r="M10" s="693"/>
      <c r="N10" s="693"/>
      <c r="O10" s="693"/>
      <c r="P10" s="737"/>
      <c r="Q10" s="692"/>
      <c r="R10" s="161"/>
      <c r="S10" s="681"/>
      <c r="T10" s="682"/>
      <c r="U10" s="689"/>
      <c r="V10" s="366"/>
      <c r="W10" s="367"/>
    </row>
    <row r="11" spans="1:28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710">
        <v>27</v>
      </c>
      <c r="K11" s="735">
        <v>28</v>
      </c>
      <c r="L11" s="735">
        <v>29</v>
      </c>
      <c r="M11" s="735">
        <v>30</v>
      </c>
      <c r="N11" s="735">
        <v>31</v>
      </c>
      <c r="O11" s="735"/>
      <c r="P11" s="747"/>
      <c r="Q11" s="692">
        <v>1</v>
      </c>
      <c r="R11" s="161"/>
      <c r="S11" s="679"/>
      <c r="T11" s="646"/>
      <c r="U11" s="647"/>
      <c r="V11" s="368"/>
      <c r="W11" s="369"/>
    </row>
    <row r="12" spans="1:28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740"/>
      <c r="K12" s="736"/>
      <c r="L12" s="736"/>
      <c r="M12" s="736"/>
      <c r="N12" s="736"/>
      <c r="O12" s="736"/>
      <c r="P12" s="748"/>
      <c r="Q12" s="700"/>
      <c r="R12" s="161"/>
      <c r="S12" s="681"/>
      <c r="T12" s="682"/>
      <c r="U12" s="689"/>
      <c r="V12" s="366"/>
      <c r="W12" s="367"/>
    </row>
    <row r="13" spans="1:28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161"/>
      <c r="K13" s="161"/>
      <c r="L13" s="161"/>
      <c r="M13" s="477">
        <v>35</v>
      </c>
      <c r="N13" s="161"/>
      <c r="O13" s="161"/>
      <c r="P13" s="161"/>
      <c r="Q13" s="161"/>
      <c r="R13" s="161"/>
      <c r="S13" s="679"/>
      <c r="T13" s="646"/>
      <c r="U13" s="647"/>
      <c r="V13" s="368"/>
      <c r="W13" s="369"/>
    </row>
    <row r="14" spans="1:28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42" t="s">
        <v>224</v>
      </c>
      <c r="K14" s="43"/>
      <c r="L14" s="43"/>
      <c r="M14" s="43"/>
      <c r="N14" s="43"/>
      <c r="O14" s="43"/>
      <c r="P14" s="43"/>
      <c r="Q14" s="44"/>
      <c r="R14" s="161"/>
      <c r="S14" s="681"/>
      <c r="T14" s="682"/>
      <c r="U14" s="689"/>
      <c r="V14" s="366"/>
      <c r="W14" s="367"/>
    </row>
    <row r="15" spans="1:28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45" t="s">
        <v>212</v>
      </c>
      <c r="K15" s="46"/>
      <c r="L15" s="46"/>
      <c r="M15" s="46"/>
      <c r="N15" s="46"/>
      <c r="O15" s="46"/>
      <c r="P15" s="46"/>
      <c r="Q15" s="47"/>
      <c r="R15" s="161"/>
      <c r="S15" s="679"/>
      <c r="T15" s="646"/>
      <c r="U15" s="647"/>
      <c r="V15" s="368"/>
      <c r="W15" s="369"/>
    </row>
    <row r="16" spans="1:28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48" t="s">
        <v>226</v>
      </c>
      <c r="K16" s="49"/>
      <c r="L16" s="49"/>
      <c r="M16" s="49"/>
      <c r="N16" s="49"/>
      <c r="O16" s="62"/>
      <c r="P16" s="62"/>
      <c r="Q16" s="61"/>
      <c r="R16" s="161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17" t="s">
        <v>302</v>
      </c>
      <c r="K17" s="50"/>
      <c r="L17" s="50"/>
      <c r="M17" s="50"/>
      <c r="N17" s="50"/>
      <c r="O17" s="50"/>
      <c r="P17" s="50"/>
      <c r="Q17" s="51"/>
      <c r="R17" s="161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153" t="s">
        <v>87</v>
      </c>
      <c r="K18" s="50"/>
      <c r="L18" s="50"/>
      <c r="M18" s="50"/>
      <c r="N18" s="842" t="s">
        <v>228</v>
      </c>
      <c r="O18" s="843"/>
      <c r="P18" s="842" t="s">
        <v>218</v>
      </c>
      <c r="Q18" s="843"/>
      <c r="R18" s="161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828"/>
      <c r="K19" s="829"/>
      <c r="L19" s="829"/>
      <c r="M19" s="830"/>
      <c r="N19" s="840"/>
      <c r="O19" s="841"/>
      <c r="P19" s="826"/>
      <c r="Q19" s="827"/>
      <c r="R19" s="161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820"/>
      <c r="K20" s="821"/>
      <c r="L20" s="821"/>
      <c r="M20" s="822"/>
      <c r="N20" s="785"/>
      <c r="O20" s="786"/>
      <c r="P20" s="787"/>
      <c r="Q20" s="788"/>
      <c r="R20" s="161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 t="shared" si="4"/>
        <v>0</v>
      </c>
      <c r="J21" s="824"/>
      <c r="K21" s="793"/>
      <c r="L21" s="793"/>
      <c r="M21" s="825"/>
      <c r="N21" s="783"/>
      <c r="O21" s="784"/>
      <c r="P21" s="789"/>
      <c r="Q21" s="790"/>
      <c r="R21" s="161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820"/>
      <c r="K22" s="821"/>
      <c r="L22" s="821"/>
      <c r="M22" s="822"/>
      <c r="N22" s="785"/>
      <c r="O22" s="786"/>
      <c r="P22" s="787"/>
      <c r="Q22" s="788"/>
      <c r="R22" s="161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824"/>
      <c r="K23" s="793"/>
      <c r="L23" s="793"/>
      <c r="M23" s="825"/>
      <c r="N23" s="783"/>
      <c r="O23" s="784"/>
      <c r="P23" s="789"/>
      <c r="Q23" s="790"/>
      <c r="R23" s="161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820"/>
      <c r="K24" s="821"/>
      <c r="L24" s="821"/>
      <c r="M24" s="822"/>
      <c r="N24" s="785"/>
      <c r="O24" s="786"/>
      <c r="P24" s="787"/>
      <c r="Q24" s="788"/>
      <c r="R24" s="161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824"/>
      <c r="K25" s="793"/>
      <c r="L25" s="793"/>
      <c r="M25" s="825"/>
      <c r="N25" s="783"/>
      <c r="O25" s="784"/>
      <c r="P25" s="789"/>
      <c r="Q25" s="790"/>
      <c r="R25" s="161"/>
      <c r="S25" s="679"/>
      <c r="T25" s="646"/>
      <c r="U25" s="647"/>
      <c r="V25" s="368"/>
      <c r="W25" s="369"/>
    </row>
    <row r="26" spans="1:23" ht="9.75" customHeight="1" x14ac:dyDescent="0.35">
      <c r="A26" s="778" t="s">
        <v>83</v>
      </c>
      <c r="B26" s="779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56">
        <f t="shared" si="5"/>
        <v>0</v>
      </c>
      <c r="H26" s="56">
        <f t="shared" si="5"/>
        <v>0</v>
      </c>
      <c r="J26" s="820"/>
      <c r="K26" s="821"/>
      <c r="L26" s="821"/>
      <c r="M26" s="822"/>
      <c r="N26" s="785"/>
      <c r="O26" s="786"/>
      <c r="P26" s="787"/>
      <c r="Q26" s="788"/>
      <c r="R26" s="161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74"/>
      <c r="C27" s="705" t="str">
        <f>C9</f>
        <v>du 3 au 9 décembre</v>
      </c>
      <c r="D27" s="777" t="str">
        <f>D9</f>
        <v>du 10 au 16 décembre</v>
      </c>
      <c r="E27" s="777" t="str">
        <f>E9</f>
        <v>du 17 au 23 décembre</v>
      </c>
      <c r="F27" s="777" t="str">
        <f>F9</f>
        <v>du 24 au 30 décembre</v>
      </c>
      <c r="G27" s="777" t="str">
        <f>G9</f>
        <v>du 31 déc. au 6 janvier</v>
      </c>
      <c r="H27" s="725" t="s">
        <v>52</v>
      </c>
      <c r="J27" s="824"/>
      <c r="K27" s="793"/>
      <c r="L27" s="793"/>
      <c r="M27" s="825"/>
      <c r="N27" s="783"/>
      <c r="O27" s="784"/>
      <c r="P27" s="789"/>
      <c r="Q27" s="790"/>
      <c r="R27" s="161"/>
      <c r="S27" s="679"/>
      <c r="T27" s="646"/>
      <c r="U27" s="647"/>
      <c r="V27" s="368"/>
      <c r="W27" s="369"/>
    </row>
    <row r="28" spans="1:23" ht="9.75" customHeight="1" x14ac:dyDescent="0.35">
      <c r="A28" s="703"/>
      <c r="B28" s="775"/>
      <c r="C28" s="715"/>
      <c r="D28" s="722"/>
      <c r="E28" s="722"/>
      <c r="F28" s="722"/>
      <c r="G28" s="722"/>
      <c r="H28" s="706"/>
      <c r="J28" s="820"/>
      <c r="K28" s="821"/>
      <c r="L28" s="821"/>
      <c r="M28" s="822"/>
      <c r="N28" s="785"/>
      <c r="O28" s="786"/>
      <c r="P28" s="787"/>
      <c r="Q28" s="788"/>
      <c r="R28" s="161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824"/>
      <c r="K29" s="793"/>
      <c r="L29" s="793"/>
      <c r="M29" s="825"/>
      <c r="N29" s="783"/>
      <c r="O29" s="784"/>
      <c r="P29" s="789"/>
      <c r="Q29" s="790"/>
      <c r="R29" s="161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820"/>
      <c r="K30" s="821"/>
      <c r="L30" s="821"/>
      <c r="M30" s="822"/>
      <c r="N30" s="785"/>
      <c r="O30" s="786"/>
      <c r="P30" s="787"/>
      <c r="Q30" s="788"/>
      <c r="R30" s="161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824"/>
      <c r="K31" s="793"/>
      <c r="L31" s="793"/>
      <c r="M31" s="825"/>
      <c r="N31" s="783"/>
      <c r="O31" s="784"/>
      <c r="P31" s="789"/>
      <c r="Q31" s="790"/>
      <c r="R31" s="161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820"/>
      <c r="K32" s="821"/>
      <c r="L32" s="821"/>
      <c r="M32" s="822"/>
      <c r="N32" s="785"/>
      <c r="O32" s="786"/>
      <c r="P32" s="787"/>
      <c r="Q32" s="788"/>
      <c r="R32" s="161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824"/>
      <c r="K33" s="793"/>
      <c r="L33" s="793"/>
      <c r="M33" s="825"/>
      <c r="N33" s="783"/>
      <c r="O33" s="784"/>
      <c r="P33" s="789"/>
      <c r="Q33" s="790"/>
      <c r="R33" s="161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820"/>
      <c r="K34" s="821"/>
      <c r="L34" s="821"/>
      <c r="M34" s="822"/>
      <c r="N34" s="785"/>
      <c r="O34" s="786"/>
      <c r="P34" s="787"/>
      <c r="Q34" s="788"/>
      <c r="R34" s="161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824"/>
      <c r="K35" s="793"/>
      <c r="L35" s="793"/>
      <c r="M35" s="825"/>
      <c r="N35" s="783"/>
      <c r="O35" s="784"/>
      <c r="P35" s="789"/>
      <c r="Q35" s="790"/>
      <c r="R35" s="161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820"/>
      <c r="K36" s="821"/>
      <c r="L36" s="821"/>
      <c r="M36" s="822"/>
      <c r="N36" s="785"/>
      <c r="O36" s="786"/>
      <c r="P36" s="787"/>
      <c r="Q36" s="788"/>
      <c r="R36" s="161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824"/>
      <c r="K37" s="793"/>
      <c r="L37" s="793"/>
      <c r="M37" s="825"/>
      <c r="N37" s="783"/>
      <c r="O37" s="784"/>
      <c r="P37" s="789"/>
      <c r="Q37" s="790"/>
      <c r="R37" s="161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820"/>
      <c r="K38" s="821"/>
      <c r="L38" s="821"/>
      <c r="M38" s="822"/>
      <c r="N38" s="785"/>
      <c r="O38" s="786"/>
      <c r="P38" s="787"/>
      <c r="Q38" s="788"/>
      <c r="R38" s="161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824"/>
      <c r="K39" s="793"/>
      <c r="L39" s="793"/>
      <c r="M39" s="825"/>
      <c r="N39" s="783"/>
      <c r="O39" s="784"/>
      <c r="P39" s="789"/>
      <c r="Q39" s="790"/>
      <c r="R39" s="161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820"/>
      <c r="K40" s="821"/>
      <c r="L40" s="821"/>
      <c r="M40" s="822"/>
      <c r="N40" s="785"/>
      <c r="O40" s="786"/>
      <c r="P40" s="787"/>
      <c r="Q40" s="788"/>
      <c r="R40" s="161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824"/>
      <c r="K41" s="793"/>
      <c r="L41" s="793"/>
      <c r="M41" s="825"/>
      <c r="N41" s="783"/>
      <c r="O41" s="784"/>
      <c r="P41" s="789"/>
      <c r="Q41" s="790"/>
      <c r="R41" s="161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810"/>
      <c r="K42" s="811"/>
      <c r="L42" s="811"/>
      <c r="M42" s="812"/>
      <c r="N42" s="844"/>
      <c r="O42" s="845"/>
      <c r="P42" s="835"/>
      <c r="Q42" s="836"/>
      <c r="R42" s="161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20" t="s">
        <v>244</v>
      </c>
      <c r="K43" s="55"/>
      <c r="L43" s="55"/>
      <c r="M43" s="55"/>
      <c r="N43" s="55"/>
      <c r="O43" s="55"/>
      <c r="P43" s="658">
        <f>SUM(P19:P42)</f>
        <v>0</v>
      </c>
      <c r="Q43" s="659"/>
      <c r="R43" s="161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17" t="s">
        <v>245</v>
      </c>
      <c r="K44" s="50"/>
      <c r="L44" s="50"/>
      <c r="M44" s="50"/>
      <c r="N44" s="50"/>
      <c r="O44" s="50"/>
      <c r="P44" s="661"/>
      <c r="Q44" s="662"/>
      <c r="R44" s="161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20" t="s">
        <v>332</v>
      </c>
      <c r="K45" s="55"/>
      <c r="L45" s="55"/>
      <c r="M45" s="55"/>
      <c r="N45" s="55"/>
      <c r="O45" s="55"/>
      <c r="P45" s="658">
        <f>P16+P43-P44</f>
        <v>0</v>
      </c>
      <c r="Q45" s="659"/>
      <c r="R45" s="161"/>
      <c r="S45" s="663" t="s">
        <v>303</v>
      </c>
      <c r="T45" s="664"/>
      <c r="U45" s="664"/>
      <c r="V45" s="665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161" t="s">
        <v>252</v>
      </c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3" ht="9.75" customHeight="1" x14ac:dyDescent="0.35">
      <c r="A49" s="658" t="s">
        <v>83</v>
      </c>
      <c r="B49" s="662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J49" s="850" t="s">
        <v>255</v>
      </c>
      <c r="K49" s="862"/>
      <c r="L49" s="862"/>
      <c r="M49" s="862"/>
      <c r="N49" s="862"/>
      <c r="O49" s="862"/>
      <c r="P49" s="803"/>
      <c r="Q49" s="804"/>
      <c r="R49" s="206"/>
      <c r="S49" s="850" t="s">
        <v>256</v>
      </c>
      <c r="T49" s="851"/>
      <c r="U49" s="851"/>
      <c r="V49" s="851"/>
      <c r="W49" s="823">
        <f>H51</f>
        <v>0</v>
      </c>
    </row>
    <row r="50" spans="1:23" ht="9.75" customHeight="1" x14ac:dyDescent="0.35">
      <c r="A50" s="726" t="s">
        <v>304</v>
      </c>
      <c r="B50" s="782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6">
        <f t="shared" si="8"/>
        <v>0</v>
      </c>
      <c r="H50" s="56">
        <f t="shared" si="8"/>
        <v>0</v>
      </c>
      <c r="J50" s="863"/>
      <c r="K50" s="864"/>
      <c r="L50" s="864"/>
      <c r="M50" s="864"/>
      <c r="N50" s="864"/>
      <c r="O50" s="864"/>
      <c r="P50" s="805"/>
      <c r="Q50" s="722"/>
      <c r="R50" s="206"/>
      <c r="S50" s="852"/>
      <c r="T50" s="853"/>
      <c r="U50" s="853"/>
      <c r="V50" s="853"/>
      <c r="W50" s="592"/>
    </row>
    <row r="51" spans="1:23" ht="9.75" customHeight="1" x14ac:dyDescent="0.35">
      <c r="A51" s="780" t="s">
        <v>305</v>
      </c>
      <c r="B51" s="781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8">
        <f t="shared" si="9"/>
        <v>0</v>
      </c>
      <c r="H51" s="58">
        <f t="shared" si="9"/>
        <v>0</v>
      </c>
      <c r="J51" s="161" t="s">
        <v>259</v>
      </c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</row>
    <row r="53" spans="1:23" ht="9.75" customHeight="1" x14ac:dyDescent="0.35"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</row>
    <row r="54" spans="1:23" ht="9.75" customHeight="1" x14ac:dyDescent="0.35"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</row>
    <row r="55" spans="1:23" ht="9.75" customHeight="1" x14ac:dyDescent="0.35"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</row>
    <row r="56" spans="1:23" ht="9.75" customHeight="1" x14ac:dyDescent="0.35"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</row>
    <row r="57" spans="1:23" ht="9.75" customHeight="1" x14ac:dyDescent="0.35">
      <c r="I57" s="42" t="s">
        <v>260</v>
      </c>
      <c r="J57" s="63"/>
      <c r="K57" s="63"/>
      <c r="L57" s="63"/>
      <c r="M57" s="63"/>
      <c r="N57" s="63" t="s">
        <v>261</v>
      </c>
      <c r="O57" s="63"/>
      <c r="P57" s="63"/>
      <c r="Q57" s="63"/>
      <c r="R57" s="63" t="s">
        <v>262</v>
      </c>
      <c r="S57" s="63"/>
      <c r="T57" s="63" t="s">
        <v>263</v>
      </c>
      <c r="U57" s="63"/>
      <c r="V57" s="63" t="s">
        <v>264</v>
      </c>
      <c r="W57" s="63"/>
    </row>
    <row r="58" spans="1:23" ht="9.75" customHeight="1" x14ac:dyDescent="0.35">
      <c r="I58" s="359">
        <v>1</v>
      </c>
      <c r="J58" s="793"/>
      <c r="K58" s="798"/>
      <c r="L58" s="798"/>
      <c r="M58" s="799"/>
      <c r="N58" s="789"/>
      <c r="O58" s="796"/>
      <c r="P58" s="796"/>
      <c r="Q58" s="790"/>
      <c r="R58" s="789"/>
      <c r="S58" s="790"/>
      <c r="T58" s="789"/>
      <c r="U58" s="790"/>
      <c r="V58" s="789">
        <f>N58+R58-T58</f>
        <v>0</v>
      </c>
      <c r="W58" s="790"/>
    </row>
    <row r="59" spans="1:23" ht="9.75" customHeight="1" x14ac:dyDescent="0.35">
      <c r="I59" s="360">
        <v>2</v>
      </c>
      <c r="J59" s="797"/>
      <c r="K59" s="798"/>
      <c r="L59" s="798"/>
      <c r="M59" s="799"/>
      <c r="N59" s="800"/>
      <c r="O59" s="801"/>
      <c r="P59" s="801"/>
      <c r="Q59" s="802"/>
      <c r="R59" s="800"/>
      <c r="S59" s="802"/>
      <c r="T59" s="800"/>
      <c r="U59" s="802"/>
      <c r="V59" s="787">
        <f t="shared" ref="V59:V66" si="10">N59+R59-T59</f>
        <v>0</v>
      </c>
      <c r="W59" s="814"/>
    </row>
    <row r="60" spans="1:23" ht="9.75" customHeight="1" x14ac:dyDescent="0.35">
      <c r="I60" s="359">
        <v>3</v>
      </c>
      <c r="J60" s="793"/>
      <c r="K60" s="794"/>
      <c r="L60" s="794"/>
      <c r="M60" s="795"/>
      <c r="N60" s="789"/>
      <c r="O60" s="796"/>
      <c r="P60" s="796"/>
      <c r="Q60" s="790"/>
      <c r="R60" s="789"/>
      <c r="S60" s="790"/>
      <c r="T60" s="789"/>
      <c r="U60" s="790"/>
      <c r="V60" s="789">
        <f t="shared" si="10"/>
        <v>0</v>
      </c>
      <c r="W60" s="819"/>
    </row>
    <row r="61" spans="1:23" ht="9.75" customHeight="1" x14ac:dyDescent="0.35">
      <c r="I61" s="360">
        <v>4</v>
      </c>
      <c r="J61" s="797"/>
      <c r="K61" s="798"/>
      <c r="L61" s="798"/>
      <c r="M61" s="799"/>
      <c r="N61" s="800"/>
      <c r="O61" s="801"/>
      <c r="P61" s="801"/>
      <c r="Q61" s="802"/>
      <c r="R61" s="800"/>
      <c r="S61" s="802"/>
      <c r="T61" s="800"/>
      <c r="U61" s="802"/>
      <c r="V61" s="787">
        <f t="shared" si="10"/>
        <v>0</v>
      </c>
      <c r="W61" s="814"/>
    </row>
    <row r="62" spans="1:23" ht="9.75" customHeight="1" x14ac:dyDescent="0.35">
      <c r="I62" s="359">
        <v>5</v>
      </c>
      <c r="J62" s="793"/>
      <c r="K62" s="794"/>
      <c r="L62" s="794"/>
      <c r="M62" s="795"/>
      <c r="N62" s="789"/>
      <c r="O62" s="796"/>
      <c r="P62" s="796"/>
      <c r="Q62" s="790"/>
      <c r="R62" s="789"/>
      <c r="S62" s="790"/>
      <c r="T62" s="789"/>
      <c r="U62" s="790"/>
      <c r="V62" s="789">
        <f t="shared" si="10"/>
        <v>0</v>
      </c>
      <c r="W62" s="819"/>
    </row>
    <row r="63" spans="1:23" ht="9.75" customHeight="1" x14ac:dyDescent="0.35">
      <c r="I63" s="360">
        <v>6</v>
      </c>
      <c r="J63" s="797"/>
      <c r="K63" s="798"/>
      <c r="L63" s="798"/>
      <c r="M63" s="799"/>
      <c r="N63" s="800"/>
      <c r="O63" s="801"/>
      <c r="P63" s="801"/>
      <c r="Q63" s="802"/>
      <c r="R63" s="800"/>
      <c r="S63" s="802"/>
      <c r="T63" s="800"/>
      <c r="U63" s="802"/>
      <c r="V63" s="787">
        <f t="shared" si="10"/>
        <v>0</v>
      </c>
      <c r="W63" s="814"/>
    </row>
    <row r="64" spans="1:23" ht="9.75" customHeight="1" x14ac:dyDescent="0.35">
      <c r="I64" s="359">
        <v>7</v>
      </c>
      <c r="J64" s="793"/>
      <c r="K64" s="794"/>
      <c r="L64" s="794"/>
      <c r="M64" s="795"/>
      <c r="N64" s="789"/>
      <c r="O64" s="796"/>
      <c r="P64" s="796"/>
      <c r="Q64" s="790"/>
      <c r="R64" s="789"/>
      <c r="S64" s="790"/>
      <c r="T64" s="789"/>
      <c r="U64" s="790"/>
      <c r="V64" s="789">
        <f t="shared" si="10"/>
        <v>0</v>
      </c>
      <c r="W64" s="819"/>
    </row>
    <row r="65" spans="9:23" ht="9.75" customHeight="1" x14ac:dyDescent="0.35">
      <c r="I65" s="360">
        <v>8</v>
      </c>
      <c r="J65" s="797"/>
      <c r="K65" s="798"/>
      <c r="L65" s="798"/>
      <c r="M65" s="799"/>
      <c r="N65" s="800"/>
      <c r="O65" s="801"/>
      <c r="P65" s="801"/>
      <c r="Q65" s="802"/>
      <c r="R65" s="800"/>
      <c r="S65" s="802"/>
      <c r="T65" s="800"/>
      <c r="U65" s="802"/>
      <c r="V65" s="787">
        <f t="shared" si="10"/>
        <v>0</v>
      </c>
      <c r="W65" s="814"/>
    </row>
    <row r="66" spans="9:23" ht="9.75" customHeight="1" x14ac:dyDescent="0.35">
      <c r="I66" s="361">
        <v>9</v>
      </c>
      <c r="J66" s="815"/>
      <c r="K66" s="816"/>
      <c r="L66" s="816"/>
      <c r="M66" s="817"/>
      <c r="N66" s="791"/>
      <c r="O66" s="818"/>
      <c r="P66" s="818"/>
      <c r="Q66" s="792"/>
      <c r="R66" s="791"/>
      <c r="S66" s="792"/>
      <c r="T66" s="791"/>
      <c r="U66" s="792"/>
      <c r="V66" s="791">
        <f t="shared" si="10"/>
        <v>0</v>
      </c>
      <c r="W66" s="813"/>
    </row>
  </sheetData>
  <mergeCells count="252">
    <mergeCell ref="N19:O19"/>
    <mergeCell ref="N20:O20"/>
    <mergeCell ref="J41:M41"/>
    <mergeCell ref="J42:M42"/>
    <mergeCell ref="P1:P2"/>
    <mergeCell ref="N36:O36"/>
    <mergeCell ref="N37:O37"/>
    <mergeCell ref="N38:O38"/>
    <mergeCell ref="N39:O39"/>
    <mergeCell ref="P42:Q42"/>
    <mergeCell ref="P22:Q22"/>
    <mergeCell ref="P23:Q23"/>
    <mergeCell ref="P24:Q24"/>
    <mergeCell ref="P25:Q25"/>
    <mergeCell ref="P26:Q26"/>
    <mergeCell ref="P27:Q27"/>
    <mergeCell ref="M5:M6"/>
    <mergeCell ref="J5:J6"/>
    <mergeCell ref="K5:K6"/>
    <mergeCell ref="L5:L6"/>
    <mergeCell ref="J7:J8"/>
    <mergeCell ref="K7:K8"/>
    <mergeCell ref="L7:L8"/>
    <mergeCell ref="M7:M8"/>
    <mergeCell ref="S20:U20"/>
    <mergeCell ref="S21:U21"/>
    <mergeCell ref="S22:U22"/>
    <mergeCell ref="P20:Q20"/>
    <mergeCell ref="P21:Q21"/>
    <mergeCell ref="S18:U18"/>
    <mergeCell ref="S19:U19"/>
    <mergeCell ref="S16:U16"/>
    <mergeCell ref="S17:U17"/>
    <mergeCell ref="Q5:Q6"/>
    <mergeCell ref="S5:U5"/>
    <mergeCell ref="S6:U6"/>
    <mergeCell ref="O5:O6"/>
    <mergeCell ref="N5:N6"/>
    <mergeCell ref="S9:U9"/>
    <mergeCell ref="P7:P8"/>
    <mergeCell ref="Q7:Q8"/>
    <mergeCell ref="S7:U7"/>
    <mergeCell ref="O9:O10"/>
    <mergeCell ref="P5:P6"/>
    <mergeCell ref="S2:W2"/>
    <mergeCell ref="K1:K2"/>
    <mergeCell ref="L1:L2"/>
    <mergeCell ref="M1:M2"/>
    <mergeCell ref="N1:N2"/>
    <mergeCell ref="Q3:Q4"/>
    <mergeCell ref="S4:W4"/>
    <mergeCell ref="O3:O4"/>
    <mergeCell ref="O1:O2"/>
    <mergeCell ref="M3:M4"/>
    <mergeCell ref="N3:N4"/>
    <mergeCell ref="K3:K4"/>
    <mergeCell ref="L3:L4"/>
    <mergeCell ref="P3:P4"/>
    <mergeCell ref="H1:H2"/>
    <mergeCell ref="A6:B6"/>
    <mergeCell ref="A4:B4"/>
    <mergeCell ref="A5:B5"/>
    <mergeCell ref="J3:J4"/>
    <mergeCell ref="J1:J2"/>
    <mergeCell ref="A1:B2"/>
    <mergeCell ref="C1:C2"/>
    <mergeCell ref="D1:D2"/>
    <mergeCell ref="E1:E2"/>
    <mergeCell ref="F1:F2"/>
    <mergeCell ref="G1:G2"/>
    <mergeCell ref="A3:B3"/>
    <mergeCell ref="A8:B8"/>
    <mergeCell ref="S10:U10"/>
    <mergeCell ref="A7:B7"/>
    <mergeCell ref="J9:J10"/>
    <mergeCell ref="K9:K10"/>
    <mergeCell ref="L9:L10"/>
    <mergeCell ref="M9:M10"/>
    <mergeCell ref="N9:N10"/>
    <mergeCell ref="N7:N8"/>
    <mergeCell ref="O7:O8"/>
    <mergeCell ref="H9:H10"/>
    <mergeCell ref="A9:B10"/>
    <mergeCell ref="C9:C10"/>
    <mergeCell ref="D9:D10"/>
    <mergeCell ref="E9:E10"/>
    <mergeCell ref="F9:F10"/>
    <mergeCell ref="G9:G10"/>
    <mergeCell ref="P9:P10"/>
    <mergeCell ref="Q9:Q10"/>
    <mergeCell ref="S8:U8"/>
    <mergeCell ref="A12:B12"/>
    <mergeCell ref="S15:U15"/>
    <mergeCell ref="P11:P12"/>
    <mergeCell ref="Q11:Q12"/>
    <mergeCell ref="S11:U11"/>
    <mergeCell ref="S12:U12"/>
    <mergeCell ref="J11:J12"/>
    <mergeCell ref="K11:K12"/>
    <mergeCell ref="L11:L12"/>
    <mergeCell ref="M11:M12"/>
    <mergeCell ref="N11:N12"/>
    <mergeCell ref="O11:O12"/>
    <mergeCell ref="A14:B14"/>
    <mergeCell ref="A13:B13"/>
    <mergeCell ref="S13:U13"/>
    <mergeCell ref="S14:U14"/>
    <mergeCell ref="J19:M19"/>
    <mergeCell ref="P19:Q19"/>
    <mergeCell ref="N18:O18"/>
    <mergeCell ref="P18:Q18"/>
    <mergeCell ref="S30:U30"/>
    <mergeCell ref="S23:U23"/>
    <mergeCell ref="P33:Q33"/>
    <mergeCell ref="P34:Q34"/>
    <mergeCell ref="P29:Q29"/>
    <mergeCell ref="P30:Q30"/>
    <mergeCell ref="J26:M26"/>
    <mergeCell ref="J27:M27"/>
    <mergeCell ref="J28:M28"/>
    <mergeCell ref="J29:M29"/>
    <mergeCell ref="J30:M30"/>
    <mergeCell ref="J31:M31"/>
    <mergeCell ref="J32:M32"/>
    <mergeCell ref="N34:O34"/>
    <mergeCell ref="N32:O32"/>
    <mergeCell ref="N33:O33"/>
    <mergeCell ref="S24:U24"/>
    <mergeCell ref="S25:U25"/>
    <mergeCell ref="S26:U26"/>
    <mergeCell ref="S34:W34"/>
    <mergeCell ref="P43:Q43"/>
    <mergeCell ref="S28:U28"/>
    <mergeCell ref="P35:Q35"/>
    <mergeCell ref="P36:Q36"/>
    <mergeCell ref="P37:Q37"/>
    <mergeCell ref="P38:Q38"/>
    <mergeCell ref="S32:V32"/>
    <mergeCell ref="P28:Q28"/>
    <mergeCell ref="G27:G28"/>
    <mergeCell ref="S29:U29"/>
    <mergeCell ref="N40:O40"/>
    <mergeCell ref="N41:O41"/>
    <mergeCell ref="N42:O42"/>
    <mergeCell ref="J33:M33"/>
    <mergeCell ref="J34:M34"/>
    <mergeCell ref="J35:M35"/>
    <mergeCell ref="J36:M36"/>
    <mergeCell ref="J37:M37"/>
    <mergeCell ref="S27:U27"/>
    <mergeCell ref="N29:O29"/>
    <mergeCell ref="N30:O30"/>
    <mergeCell ref="N31:O31"/>
    <mergeCell ref="N28:O28"/>
    <mergeCell ref="H27:H28"/>
    <mergeCell ref="J22:M22"/>
    <mergeCell ref="S38:U38"/>
    <mergeCell ref="S39:U39"/>
    <mergeCell ref="S40:U40"/>
    <mergeCell ref="A26:B26"/>
    <mergeCell ref="A27:B28"/>
    <mergeCell ref="C27:C28"/>
    <mergeCell ref="D27:D28"/>
    <mergeCell ref="E27:E28"/>
    <mergeCell ref="F27:F28"/>
    <mergeCell ref="S36:U36"/>
    <mergeCell ref="S37:U37"/>
    <mergeCell ref="A38:B38"/>
    <mergeCell ref="J39:M39"/>
    <mergeCell ref="J40:M40"/>
    <mergeCell ref="J23:M23"/>
    <mergeCell ref="J24:M24"/>
    <mergeCell ref="J25:M25"/>
    <mergeCell ref="A36:B36"/>
    <mergeCell ref="A37:B37"/>
    <mergeCell ref="S35:U35"/>
    <mergeCell ref="P39:Q39"/>
    <mergeCell ref="P40:Q40"/>
    <mergeCell ref="P41:Q41"/>
    <mergeCell ref="P31:Q31"/>
    <mergeCell ref="P32:Q32"/>
    <mergeCell ref="N21:O21"/>
    <mergeCell ref="N22:O22"/>
    <mergeCell ref="N23:O23"/>
    <mergeCell ref="N24:O24"/>
    <mergeCell ref="N25:O25"/>
    <mergeCell ref="N26:O26"/>
    <mergeCell ref="N27:O27"/>
    <mergeCell ref="R59:S59"/>
    <mergeCell ref="T59:U59"/>
    <mergeCell ref="V59:W59"/>
    <mergeCell ref="J58:M58"/>
    <mergeCell ref="N58:Q58"/>
    <mergeCell ref="R58:S58"/>
    <mergeCell ref="J20:M20"/>
    <mergeCell ref="J21:M21"/>
    <mergeCell ref="N35:O35"/>
    <mergeCell ref="S44:V44"/>
    <mergeCell ref="S45:V45"/>
    <mergeCell ref="S31:U31"/>
    <mergeCell ref="T58:U58"/>
    <mergeCell ref="V58:W58"/>
    <mergeCell ref="P49:Q50"/>
    <mergeCell ref="S49:V50"/>
    <mergeCell ref="W49:W50"/>
    <mergeCell ref="J49:O50"/>
    <mergeCell ref="J38:M38"/>
    <mergeCell ref="P44:Q44"/>
    <mergeCell ref="P45:Q45"/>
    <mergeCell ref="S41:U41"/>
    <mergeCell ref="S42:U42"/>
    <mergeCell ref="S43:U43"/>
    <mergeCell ref="A49:B49"/>
    <mergeCell ref="R64:S64"/>
    <mergeCell ref="J61:M61"/>
    <mergeCell ref="N61:Q61"/>
    <mergeCell ref="A50:B50"/>
    <mergeCell ref="J65:M65"/>
    <mergeCell ref="N65:Q65"/>
    <mergeCell ref="R65:S65"/>
    <mergeCell ref="V61:W61"/>
    <mergeCell ref="T63:U63"/>
    <mergeCell ref="V63:W63"/>
    <mergeCell ref="J62:M62"/>
    <mergeCell ref="N62:Q62"/>
    <mergeCell ref="R62:S62"/>
    <mergeCell ref="T62:U62"/>
    <mergeCell ref="V62:W62"/>
    <mergeCell ref="J60:M60"/>
    <mergeCell ref="A51:B51"/>
    <mergeCell ref="N60:Q60"/>
    <mergeCell ref="R60:S60"/>
    <mergeCell ref="T60:U60"/>
    <mergeCell ref="V60:W60"/>
    <mergeCell ref="J59:M59"/>
    <mergeCell ref="N59:Q59"/>
    <mergeCell ref="T66:U66"/>
    <mergeCell ref="V66:W66"/>
    <mergeCell ref="T65:U65"/>
    <mergeCell ref="V65:W65"/>
    <mergeCell ref="J64:M64"/>
    <mergeCell ref="N64:Q64"/>
    <mergeCell ref="R61:S61"/>
    <mergeCell ref="T61:U61"/>
    <mergeCell ref="T64:U64"/>
    <mergeCell ref="V64:W64"/>
    <mergeCell ref="J63:M63"/>
    <mergeCell ref="N63:Q63"/>
    <mergeCell ref="R63:S63"/>
    <mergeCell ref="J66:M66"/>
    <mergeCell ref="N66:Q66"/>
    <mergeCell ref="R66:S66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43"/>
  <sheetViews>
    <sheetView showGridLines="0" showZeros="0" tabSelected="1" workbookViewId="0">
      <selection activeCell="B28" sqref="B28"/>
    </sheetView>
  </sheetViews>
  <sheetFormatPr baseColWidth="10" defaultColWidth="11.453125" defaultRowHeight="14.5" x14ac:dyDescent="0.35"/>
  <cols>
    <col min="1" max="1" width="9.81640625" customWidth="1"/>
    <col min="2" max="2" width="7.453125" style="488" customWidth="1"/>
    <col min="3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5" t="s">
        <v>281</v>
      </c>
      <c r="M2" s="166" t="s">
        <v>282</v>
      </c>
      <c r="N2" s="165" t="s">
        <v>283</v>
      </c>
      <c r="O2" s="167" t="s">
        <v>284</v>
      </c>
      <c r="P2" s="165" t="s">
        <v>285</v>
      </c>
      <c r="Q2" s="166" t="s">
        <v>286</v>
      </c>
      <c r="R2" s="167" t="s">
        <v>287</v>
      </c>
      <c r="S2" s="165" t="s">
        <v>288</v>
      </c>
      <c r="T2" s="165" t="s">
        <v>289</v>
      </c>
      <c r="U2" s="166" t="s">
        <v>286</v>
      </c>
      <c r="V2" s="764"/>
    </row>
    <row r="3" spans="1:22" ht="14.15" customHeight="1" x14ac:dyDescent="0.35">
      <c r="A3" s="172" t="s">
        <v>290</v>
      </c>
      <c r="B3" s="482" t="s">
        <v>443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85" t="s">
        <v>298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82" t="s">
        <v>306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85" t="s">
        <v>307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82" t="s">
        <v>308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85" t="s">
        <v>309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82" t="s">
        <v>310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86"/>
      <c r="C10" s="230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82" t="s">
        <v>311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85" t="s">
        <v>312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82" t="s">
        <v>313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85" t="s">
        <v>314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82" t="s">
        <v>315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85" t="s">
        <v>316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82" t="s">
        <v>317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86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82" t="s">
        <v>318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85" t="s">
        <v>319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82" t="s">
        <v>320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85" t="s">
        <v>321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82" t="s">
        <v>322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85" t="s">
        <v>323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82" t="s">
        <v>324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86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89" t="s">
        <v>325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940" t="s">
        <v>326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89" t="s">
        <v>327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91" t="s">
        <v>328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89" t="s">
        <v>329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91" t="s">
        <v>333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89" t="s">
        <v>334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86"/>
      <c r="C34" s="230">
        <f>SUM(C27:C33)</f>
        <v>0</v>
      </c>
      <c r="D34" s="231">
        <f t="shared" ref="D34:U34" si="6">SUM(D27:D33)</f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89" t="s">
        <v>292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939" t="s">
        <v>432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93" t="s">
        <v>331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92" t="s">
        <v>296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93" t="s">
        <v>298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92" t="s">
        <v>306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93" t="s">
        <v>307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P1:Q1"/>
    <mergeCell ref="R1:U1"/>
    <mergeCell ref="V1:V2"/>
    <mergeCell ref="C1:E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4"/>
  <sheetViews>
    <sheetView showGridLines="0" showZeros="0" workbookViewId="0">
      <selection activeCell="B1" sqref="B1"/>
    </sheetView>
  </sheetViews>
  <sheetFormatPr baseColWidth="10" defaultColWidth="10.81640625" defaultRowHeight="14.5" x14ac:dyDescent="0.35"/>
  <cols>
    <col min="1" max="1" width="2.453125" style="186" customWidth="1"/>
    <col min="2" max="2" width="16.453125" style="186" customWidth="1"/>
    <col min="3" max="5" width="10.26953125" style="186" customWidth="1"/>
    <col min="6" max="6" width="11" style="186" customWidth="1"/>
    <col min="7" max="8" width="10.26953125" style="186" customWidth="1"/>
    <col min="9" max="9" width="2.26953125" style="186" customWidth="1"/>
    <col min="10" max="16384" width="10.81640625" style="186"/>
  </cols>
  <sheetData>
    <row r="2" spans="2:8" x14ac:dyDescent="0.35">
      <c r="B2" s="266" t="s">
        <v>77</v>
      </c>
      <c r="C2" s="184"/>
      <c r="D2" s="184"/>
      <c r="E2" s="184"/>
      <c r="F2" s="184"/>
      <c r="G2" s="184"/>
      <c r="H2" s="185"/>
    </row>
    <row r="3" spans="2:8" x14ac:dyDescent="0.35">
      <c r="B3" s="476" t="s">
        <v>78</v>
      </c>
      <c r="C3" s="114" t="s">
        <v>79</v>
      </c>
      <c r="D3" s="119" t="s">
        <v>80</v>
      </c>
      <c r="E3" s="114" t="s">
        <v>81</v>
      </c>
      <c r="F3" s="114" t="s">
        <v>82</v>
      </c>
      <c r="G3" s="114" t="s">
        <v>43</v>
      </c>
      <c r="H3" s="271" t="s">
        <v>52</v>
      </c>
    </row>
    <row r="4" spans="2:8" x14ac:dyDescent="0.35">
      <c r="B4" s="260"/>
      <c r="C4" s="105"/>
      <c r="D4" s="106"/>
      <c r="E4" s="106"/>
      <c r="F4" s="106"/>
      <c r="G4" s="106"/>
      <c r="H4" s="272">
        <f>C4+D4+E4+F4+G4</f>
        <v>0</v>
      </c>
    </row>
    <row r="5" spans="2:8" x14ac:dyDescent="0.35">
      <c r="B5" s="261"/>
      <c r="C5" s="107"/>
      <c r="D5" s="107"/>
      <c r="E5" s="107"/>
      <c r="F5" s="107"/>
      <c r="G5" s="107"/>
      <c r="H5" s="273">
        <f>C5+D5+E5+F5+G5</f>
        <v>0</v>
      </c>
    </row>
    <row r="6" spans="2:8" x14ac:dyDescent="0.35">
      <c r="B6" s="262"/>
      <c r="C6" s="105"/>
      <c r="D6" s="105"/>
      <c r="E6" s="105"/>
      <c r="F6" s="105"/>
      <c r="G6" s="105"/>
      <c r="H6" s="272">
        <f>C6+D6+E6+F6+G6</f>
        <v>0</v>
      </c>
    </row>
    <row r="7" spans="2:8" x14ac:dyDescent="0.35">
      <c r="B7" s="261"/>
      <c r="C7" s="107"/>
      <c r="D7" s="107"/>
      <c r="E7" s="107"/>
      <c r="F7" s="107"/>
      <c r="G7" s="107"/>
      <c r="H7" s="273">
        <f t="shared" ref="H7:H13" si="0">C7+D7+E7+F7+G7</f>
        <v>0</v>
      </c>
    </row>
    <row r="8" spans="2:8" x14ac:dyDescent="0.35">
      <c r="B8" s="262"/>
      <c r="C8" s="105"/>
      <c r="D8" s="105"/>
      <c r="E8" s="105"/>
      <c r="F8" s="105"/>
      <c r="G8" s="105"/>
      <c r="H8" s="272">
        <f t="shared" si="0"/>
        <v>0</v>
      </c>
    </row>
    <row r="9" spans="2:8" x14ac:dyDescent="0.35">
      <c r="B9" s="261"/>
      <c r="C9" s="107"/>
      <c r="D9" s="107"/>
      <c r="E9" s="107"/>
      <c r="F9" s="107"/>
      <c r="G9" s="107"/>
      <c r="H9" s="273">
        <f t="shared" si="0"/>
        <v>0</v>
      </c>
    </row>
    <row r="10" spans="2:8" x14ac:dyDescent="0.35">
      <c r="B10" s="262"/>
      <c r="C10" s="105"/>
      <c r="D10" s="105"/>
      <c r="E10" s="105"/>
      <c r="F10" s="105"/>
      <c r="G10" s="105"/>
      <c r="H10" s="272">
        <f t="shared" si="0"/>
        <v>0</v>
      </c>
    </row>
    <row r="11" spans="2:8" x14ac:dyDescent="0.35">
      <c r="B11" s="261"/>
      <c r="C11" s="107"/>
      <c r="D11" s="107"/>
      <c r="E11" s="107"/>
      <c r="F11" s="107"/>
      <c r="G11" s="107"/>
      <c r="H11" s="273">
        <f t="shared" si="0"/>
        <v>0</v>
      </c>
    </row>
    <row r="12" spans="2:8" x14ac:dyDescent="0.35">
      <c r="B12" s="262"/>
      <c r="C12" s="105"/>
      <c r="D12" s="105"/>
      <c r="E12" s="105"/>
      <c r="F12" s="105"/>
      <c r="G12" s="105"/>
      <c r="H12" s="272">
        <f t="shared" si="0"/>
        <v>0</v>
      </c>
    </row>
    <row r="13" spans="2:8" x14ac:dyDescent="0.35">
      <c r="B13" s="263"/>
      <c r="C13" s="108"/>
      <c r="D13" s="108"/>
      <c r="E13" s="108"/>
      <c r="F13" s="108"/>
      <c r="G13" s="108"/>
      <c r="H13" s="274">
        <f t="shared" si="0"/>
        <v>0</v>
      </c>
    </row>
    <row r="14" spans="2:8" x14ac:dyDescent="0.35">
      <c r="B14" s="267" t="s">
        <v>83</v>
      </c>
      <c r="C14" s="109">
        <f t="shared" ref="C14:H14" si="1">SUM(C4:C13)</f>
        <v>0</v>
      </c>
      <c r="D14" s="109">
        <f t="shared" si="1"/>
        <v>0</v>
      </c>
      <c r="E14" s="109">
        <f t="shared" si="1"/>
        <v>0</v>
      </c>
      <c r="F14" s="109">
        <f t="shared" si="1"/>
        <v>0</v>
      </c>
      <c r="G14" s="109">
        <f t="shared" si="1"/>
        <v>0</v>
      </c>
      <c r="H14" s="275">
        <f t="shared" si="1"/>
        <v>0</v>
      </c>
    </row>
    <row r="16" spans="2:8" x14ac:dyDescent="0.35">
      <c r="B16" s="268" t="s">
        <v>84</v>
      </c>
      <c r="C16" s="184"/>
      <c r="D16" s="184"/>
      <c r="E16" s="185"/>
    </row>
    <row r="17" spans="2:8" x14ac:dyDescent="0.35">
      <c r="B17" s="557" t="s">
        <v>85</v>
      </c>
      <c r="C17" s="558"/>
      <c r="D17" s="115"/>
      <c r="E17" s="115" t="s">
        <v>86</v>
      </c>
      <c r="F17" s="119"/>
    </row>
    <row r="18" spans="2:8" x14ac:dyDescent="0.35">
      <c r="B18" s="110" t="s">
        <v>87</v>
      </c>
      <c r="C18" s="120" t="s">
        <v>88</v>
      </c>
      <c r="D18" s="559" t="s">
        <v>87</v>
      </c>
      <c r="E18" s="560"/>
      <c r="F18" s="110" t="s">
        <v>88</v>
      </c>
    </row>
    <row r="19" spans="2:8" x14ac:dyDescent="0.35">
      <c r="B19" s="264"/>
      <c r="C19" s="107"/>
      <c r="D19" s="561"/>
      <c r="E19" s="562"/>
      <c r="F19" s="107"/>
    </row>
    <row r="20" spans="2:8" x14ac:dyDescent="0.35">
      <c r="B20" s="265"/>
      <c r="C20" s="105"/>
      <c r="D20" s="553"/>
      <c r="E20" s="554"/>
      <c r="F20" s="105"/>
    </row>
    <row r="21" spans="2:8" x14ac:dyDescent="0.35">
      <c r="B21" s="264"/>
      <c r="C21" s="107"/>
      <c r="D21" s="551"/>
      <c r="E21" s="552"/>
      <c r="F21" s="107"/>
    </row>
    <row r="22" spans="2:8" x14ac:dyDescent="0.35">
      <c r="B22" s="265"/>
      <c r="C22" s="105"/>
      <c r="D22" s="553"/>
      <c r="E22" s="554"/>
      <c r="F22" s="105"/>
    </row>
    <row r="23" spans="2:8" x14ac:dyDescent="0.35">
      <c r="B23" s="264"/>
      <c r="C23" s="107"/>
      <c r="D23" s="551"/>
      <c r="E23" s="552"/>
      <c r="F23" s="107"/>
    </row>
    <row r="24" spans="2:8" x14ac:dyDescent="0.35">
      <c r="B24" s="265"/>
      <c r="C24" s="105"/>
      <c r="D24" s="553"/>
      <c r="E24" s="554"/>
      <c r="F24" s="105"/>
    </row>
    <row r="25" spans="2:8" x14ac:dyDescent="0.35">
      <c r="B25" s="264"/>
      <c r="C25" s="107"/>
      <c r="D25" s="551"/>
      <c r="E25" s="552"/>
      <c r="F25" s="107"/>
    </row>
    <row r="26" spans="2:8" x14ac:dyDescent="0.35">
      <c r="B26" s="265"/>
      <c r="C26" s="105"/>
      <c r="D26" s="553"/>
      <c r="E26" s="554"/>
      <c r="F26" s="105"/>
    </row>
    <row r="27" spans="2:8" x14ac:dyDescent="0.35">
      <c r="B27" s="264"/>
      <c r="C27" s="107"/>
      <c r="D27" s="551"/>
      <c r="E27" s="552"/>
      <c r="F27" s="107"/>
    </row>
    <row r="28" spans="2:8" x14ac:dyDescent="0.35">
      <c r="B28" s="265"/>
      <c r="C28" s="105"/>
      <c r="D28" s="555"/>
      <c r="E28" s="556"/>
      <c r="F28" s="105"/>
    </row>
    <row r="29" spans="2:8" x14ac:dyDescent="0.35">
      <c r="B29" s="269" t="s">
        <v>83</v>
      </c>
      <c r="C29" s="113">
        <f>SUM(C19:C28)</f>
        <v>0</v>
      </c>
      <c r="D29" s="547" t="s">
        <v>83</v>
      </c>
      <c r="E29" s="548"/>
      <c r="F29" s="113">
        <f>SUM(F19:F28)</f>
        <v>0</v>
      </c>
    </row>
    <row r="31" spans="2:8" x14ac:dyDescent="0.35">
      <c r="B31" s="270" t="s">
        <v>89</v>
      </c>
      <c r="C31" s="187"/>
      <c r="D31" s="184"/>
      <c r="E31" s="184"/>
      <c r="F31" s="184"/>
      <c r="G31" s="184"/>
      <c r="H31" s="185"/>
    </row>
    <row r="32" spans="2:8" x14ac:dyDescent="0.35">
      <c r="B32" s="118" t="s">
        <v>78</v>
      </c>
      <c r="C32" s="117"/>
      <c r="D32" s="116" t="s">
        <v>90</v>
      </c>
      <c r="E32" s="117" t="s">
        <v>91</v>
      </c>
      <c r="F32" s="117" t="s">
        <v>92</v>
      </c>
      <c r="G32" s="117" t="s">
        <v>93</v>
      </c>
      <c r="H32" s="276" t="s">
        <v>94</v>
      </c>
    </row>
    <row r="33" spans="2:8" x14ac:dyDescent="0.35">
      <c r="B33" s="549"/>
      <c r="C33" s="550"/>
      <c r="D33" s="112"/>
      <c r="E33" s="105"/>
      <c r="F33" s="105"/>
      <c r="G33" s="105"/>
      <c r="H33" s="272">
        <f t="shared" ref="H33:H43" si="2">D33+E33+F33+G33</f>
        <v>0</v>
      </c>
    </row>
    <row r="34" spans="2:8" x14ac:dyDescent="0.35">
      <c r="B34" s="551"/>
      <c r="C34" s="552"/>
      <c r="D34" s="111"/>
      <c r="E34" s="107"/>
      <c r="F34" s="107"/>
      <c r="G34" s="107"/>
      <c r="H34" s="273">
        <f t="shared" si="2"/>
        <v>0</v>
      </c>
    </row>
    <row r="35" spans="2:8" x14ac:dyDescent="0.35">
      <c r="B35" s="553"/>
      <c r="C35" s="554"/>
      <c r="D35" s="112"/>
      <c r="E35" s="105"/>
      <c r="F35" s="105"/>
      <c r="G35" s="105"/>
      <c r="H35" s="272">
        <f t="shared" si="2"/>
        <v>0</v>
      </c>
    </row>
    <row r="36" spans="2:8" ht="17.149999999999999" customHeight="1" x14ac:dyDescent="0.35">
      <c r="B36" s="551"/>
      <c r="C36" s="552"/>
      <c r="D36" s="111"/>
      <c r="E36" s="107"/>
      <c r="F36" s="107"/>
      <c r="G36" s="107"/>
      <c r="H36" s="273">
        <f t="shared" si="2"/>
        <v>0</v>
      </c>
    </row>
    <row r="37" spans="2:8" ht="15.75" customHeight="1" x14ac:dyDescent="0.35">
      <c r="B37" s="553"/>
      <c r="C37" s="554"/>
      <c r="D37" s="112"/>
      <c r="E37" s="105"/>
      <c r="F37" s="105"/>
      <c r="G37" s="105"/>
      <c r="H37" s="272">
        <f t="shared" si="2"/>
        <v>0</v>
      </c>
    </row>
    <row r="38" spans="2:8" ht="15.75" customHeight="1" x14ac:dyDescent="0.35">
      <c r="B38" s="551"/>
      <c r="C38" s="552"/>
      <c r="D38" s="111"/>
      <c r="E38" s="107"/>
      <c r="F38" s="107"/>
      <c r="G38" s="107"/>
      <c r="H38" s="273">
        <f t="shared" si="2"/>
        <v>0</v>
      </c>
    </row>
    <row r="39" spans="2:8" ht="15.75" customHeight="1" x14ac:dyDescent="0.35">
      <c r="B39" s="553"/>
      <c r="C39" s="554"/>
      <c r="D39" s="112"/>
      <c r="E39" s="105"/>
      <c r="F39" s="105"/>
      <c r="G39" s="105"/>
      <c r="H39" s="272">
        <f t="shared" si="2"/>
        <v>0</v>
      </c>
    </row>
    <row r="40" spans="2:8" x14ac:dyDescent="0.35">
      <c r="B40" s="551"/>
      <c r="C40" s="552"/>
      <c r="D40" s="111"/>
      <c r="E40" s="107"/>
      <c r="F40" s="107"/>
      <c r="G40" s="107"/>
      <c r="H40" s="273">
        <f t="shared" si="2"/>
        <v>0</v>
      </c>
    </row>
    <row r="41" spans="2:8" x14ac:dyDescent="0.35">
      <c r="B41" s="553"/>
      <c r="C41" s="554"/>
      <c r="D41" s="112"/>
      <c r="E41" s="105"/>
      <c r="F41" s="105"/>
      <c r="G41" s="105"/>
      <c r="H41" s="272">
        <f t="shared" si="2"/>
        <v>0</v>
      </c>
    </row>
    <row r="42" spans="2:8" x14ac:dyDescent="0.35">
      <c r="B42" s="551"/>
      <c r="C42" s="552"/>
      <c r="D42" s="111"/>
      <c r="E42" s="107"/>
      <c r="F42" s="107"/>
      <c r="G42" s="107"/>
      <c r="H42" s="273">
        <f t="shared" si="2"/>
        <v>0</v>
      </c>
    </row>
    <row r="43" spans="2:8" x14ac:dyDescent="0.35">
      <c r="B43" s="555"/>
      <c r="C43" s="556"/>
      <c r="D43" s="112"/>
      <c r="E43" s="105"/>
      <c r="F43" s="105"/>
      <c r="G43" s="105"/>
      <c r="H43" s="272">
        <f t="shared" si="2"/>
        <v>0</v>
      </c>
    </row>
    <row r="44" spans="2:8" x14ac:dyDescent="0.35">
      <c r="B44" s="547" t="s">
        <v>83</v>
      </c>
      <c r="C44" s="548"/>
      <c r="D44" s="113">
        <f>SUM(D33:D43)</f>
        <v>0</v>
      </c>
      <c r="E44" s="113">
        <f>SUM(E33:E43)</f>
        <v>0</v>
      </c>
      <c r="F44" s="113">
        <f>SUM(F33:F43)</f>
        <v>0</v>
      </c>
      <c r="G44" s="113">
        <f>SUM(G33:G43)</f>
        <v>0</v>
      </c>
      <c r="H44" s="277">
        <f>SUM(H33:H43)</f>
        <v>0</v>
      </c>
    </row>
  </sheetData>
  <mergeCells count="25">
    <mergeCell ref="D23:E23"/>
    <mergeCell ref="D24:E24"/>
    <mergeCell ref="B17:C17"/>
    <mergeCell ref="D18:E18"/>
    <mergeCell ref="D29:E29"/>
    <mergeCell ref="D19:E19"/>
    <mergeCell ref="D25:E25"/>
    <mergeCell ref="D26:E26"/>
    <mergeCell ref="D27:E27"/>
    <mergeCell ref="D28:E28"/>
    <mergeCell ref="D20:E20"/>
    <mergeCell ref="D21:E21"/>
    <mergeCell ref="D22:E22"/>
    <mergeCell ref="B44:C44"/>
    <mergeCell ref="B33:C33"/>
    <mergeCell ref="B34:C34"/>
    <mergeCell ref="B35:C35"/>
    <mergeCell ref="B36:C36"/>
    <mergeCell ref="B42:C42"/>
    <mergeCell ref="B43:C43"/>
    <mergeCell ref="B37:C37"/>
    <mergeCell ref="B38:C38"/>
    <mergeCell ref="B39:C39"/>
    <mergeCell ref="B40:C40"/>
    <mergeCell ref="B41:C41"/>
  </mergeCells>
  <phoneticPr fontId="5" type="noConversion"/>
  <pageMargins left="0.5" right="0.5" top="0.6" bottom="0.5" header="0.3" footer="0.33333333333333331"/>
  <pageSetup orientation="portrait"/>
  <headerFooter alignWithMargins="0">
    <oddHeader>&amp;L&amp;"Calibri,Gras"&amp;14Faites vos prévisions budgétaires&amp;"Calibri,Gras italique"&amp;11
vêtements, accessoires, dépenses liées à la maison et cadeaux.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54"/>
  <sheetViews>
    <sheetView showGridLines="0" showZeros="0" zoomScale="115" zoomScaleNormal="115" zoomScalePageLayoutView="125" workbookViewId="0">
      <selection activeCell="D7" sqref="D7"/>
    </sheetView>
  </sheetViews>
  <sheetFormatPr baseColWidth="10" defaultColWidth="11.453125" defaultRowHeight="14.5" x14ac:dyDescent="0.35"/>
  <cols>
    <col min="1" max="1" width="12.453125" style="243" customWidth="1"/>
    <col min="2" max="2" width="19.7265625" style="243" customWidth="1"/>
    <col min="3" max="3" width="11.81640625" customWidth="1"/>
    <col min="4" max="4" width="10.81640625" customWidth="1"/>
    <col min="5" max="5" width="9.7265625" customWidth="1"/>
    <col min="6" max="6" width="9.453125" customWidth="1"/>
    <col min="7" max="7" width="9.81640625" customWidth="1"/>
    <col min="8" max="8" width="10" customWidth="1"/>
    <col min="9" max="9" width="9.7265625" customWidth="1"/>
    <col min="10" max="10" width="9.26953125" customWidth="1"/>
    <col min="11" max="11" width="9.7265625" customWidth="1"/>
    <col min="12" max="12" width="11.81640625" customWidth="1"/>
    <col min="13" max="13" width="10.26953125" customWidth="1"/>
    <col min="14" max="14" width="11.1796875" customWidth="1"/>
    <col min="15" max="15" width="10.7265625" customWidth="1"/>
    <col min="16" max="16" width="9" customWidth="1"/>
  </cols>
  <sheetData>
    <row r="1" spans="1:19" ht="14.15" customHeight="1" x14ac:dyDescent="0.75">
      <c r="A1" s="868" t="s">
        <v>341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65"/>
      <c r="R1" s="65"/>
      <c r="S1" s="7"/>
    </row>
    <row r="2" spans="1:19" ht="14.15" customHeight="1" x14ac:dyDescent="0.75">
      <c r="A2" s="868"/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65"/>
      <c r="R2" s="65"/>
      <c r="S2" s="7"/>
    </row>
    <row r="3" spans="1:19" x14ac:dyDescent="0.35">
      <c r="A3" s="241"/>
      <c r="B3" s="241"/>
      <c r="C3" s="902"/>
      <c r="D3" s="904" t="s">
        <v>342</v>
      </c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2"/>
      <c r="R3" s="908"/>
      <c r="S3" s="7"/>
    </row>
    <row r="4" spans="1:19" x14ac:dyDescent="0.35">
      <c r="A4" s="242"/>
      <c r="B4" s="242"/>
      <c r="C4" s="903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3"/>
      <c r="R4" s="903"/>
      <c r="S4" s="7"/>
    </row>
    <row r="5" spans="1:19" x14ac:dyDescent="0.35">
      <c r="A5" s="917" t="s">
        <v>168</v>
      </c>
      <c r="B5" s="918"/>
      <c r="C5" s="883" t="s">
        <v>343</v>
      </c>
      <c r="D5" s="887" t="s">
        <v>344</v>
      </c>
      <c r="E5" s="887" t="s">
        <v>345</v>
      </c>
      <c r="F5" s="887" t="s">
        <v>346</v>
      </c>
      <c r="G5" s="887" t="s">
        <v>347</v>
      </c>
      <c r="H5" s="906" t="s">
        <v>348</v>
      </c>
      <c r="I5" s="885" t="s">
        <v>349</v>
      </c>
      <c r="J5" s="887" t="s">
        <v>350</v>
      </c>
      <c r="K5" s="887" t="s">
        <v>351</v>
      </c>
      <c r="L5" s="887" t="s">
        <v>352</v>
      </c>
      <c r="M5" s="887" t="s">
        <v>353</v>
      </c>
      <c r="N5" s="887" t="s">
        <v>354</v>
      </c>
      <c r="O5" s="887" t="s">
        <v>355</v>
      </c>
      <c r="P5" s="911" t="s">
        <v>356</v>
      </c>
      <c r="Q5" s="899" t="s">
        <v>357</v>
      </c>
      <c r="R5" s="899"/>
      <c r="S5" s="7"/>
    </row>
    <row r="6" spans="1:19" x14ac:dyDescent="0.35">
      <c r="A6" s="919"/>
      <c r="B6" s="920"/>
      <c r="C6" s="884"/>
      <c r="D6" s="891"/>
      <c r="E6" s="891"/>
      <c r="F6" s="891"/>
      <c r="G6" s="891"/>
      <c r="H6" s="907"/>
      <c r="I6" s="886"/>
      <c r="J6" s="888"/>
      <c r="K6" s="888"/>
      <c r="L6" s="888"/>
      <c r="M6" s="888"/>
      <c r="N6" s="888"/>
      <c r="O6" s="888"/>
      <c r="P6" s="912"/>
      <c r="Q6" s="900"/>
      <c r="R6" s="901"/>
    </row>
    <row r="7" spans="1:19" x14ac:dyDescent="0.35">
      <c r="A7" s="895" t="s">
        <v>213</v>
      </c>
      <c r="B7" s="896"/>
      <c r="C7" s="30"/>
      <c r="D7" s="11">
        <f>Janvier!H3</f>
        <v>0</v>
      </c>
      <c r="E7" s="11">
        <f>Février!G3</f>
        <v>0</v>
      </c>
      <c r="F7" s="11">
        <f>Mars!G3</f>
        <v>0</v>
      </c>
      <c r="G7" s="11">
        <f>Avril!H3</f>
        <v>0</v>
      </c>
      <c r="H7" s="11">
        <f>Mai!H3</f>
        <v>0</v>
      </c>
      <c r="I7" s="11">
        <f>Juin!G3</f>
        <v>0</v>
      </c>
      <c r="J7" s="11">
        <f>Juillet!H3</f>
        <v>0</v>
      </c>
      <c r="K7" s="11">
        <f>Août!H3</f>
        <v>0</v>
      </c>
      <c r="L7" s="11">
        <f>Septembre!G3</f>
        <v>0</v>
      </c>
      <c r="M7" s="11">
        <f>Octobre!H3</f>
        <v>0</v>
      </c>
      <c r="N7" s="11">
        <f>Novembre!H3</f>
        <v>0</v>
      </c>
      <c r="O7" s="11">
        <f>Décembre!H3</f>
        <v>0</v>
      </c>
      <c r="P7" s="11">
        <f>D7+E7+F7+G7+H7+I7+J7+K7+L7+M7+N7+O7</f>
        <v>0</v>
      </c>
      <c r="Q7" s="873"/>
      <c r="R7" s="874"/>
    </row>
    <row r="8" spans="1:19" x14ac:dyDescent="0.35">
      <c r="A8" s="897" t="s">
        <v>358</v>
      </c>
      <c r="B8" s="898"/>
      <c r="C8" s="33"/>
      <c r="D8" s="10">
        <f>Janvier!H4</f>
        <v>0</v>
      </c>
      <c r="E8" s="10">
        <f>Février!G4</f>
        <v>0</v>
      </c>
      <c r="F8" s="10">
        <f>Mars!G4</f>
        <v>0</v>
      </c>
      <c r="G8" s="10">
        <f>Avril!H4</f>
        <v>0</v>
      </c>
      <c r="H8" s="10">
        <f>Mai!H4</f>
        <v>0</v>
      </c>
      <c r="I8" s="10">
        <f>Juin!G4</f>
        <v>0</v>
      </c>
      <c r="J8" s="10">
        <f>Juillet!H4</f>
        <v>0</v>
      </c>
      <c r="K8" s="10">
        <f>Août!H4</f>
        <v>0</v>
      </c>
      <c r="L8" s="10">
        <f>Septembre!G4</f>
        <v>0</v>
      </c>
      <c r="M8" s="10">
        <f>Octobre!H4</f>
        <v>0</v>
      </c>
      <c r="N8" s="10">
        <f>Novembre!H4</f>
        <v>0</v>
      </c>
      <c r="O8" s="10">
        <f>Décembre!H4</f>
        <v>0</v>
      </c>
      <c r="P8" s="32">
        <f>D8+E8+F8+G8+H8+I8+J8+K8+L8+M8+N8+O8</f>
        <v>0</v>
      </c>
      <c r="Q8" s="892"/>
      <c r="R8" s="870"/>
    </row>
    <row r="9" spans="1:19" x14ac:dyDescent="0.35">
      <c r="A9" s="895" t="s">
        <v>28</v>
      </c>
      <c r="B9" s="898"/>
      <c r="C9" s="30"/>
      <c r="D9" s="11">
        <f>Janvier!H5</f>
        <v>0</v>
      </c>
      <c r="E9" s="11">
        <f>Février!G5</f>
        <v>0</v>
      </c>
      <c r="F9" s="11">
        <f>Mars!G5</f>
        <v>0</v>
      </c>
      <c r="G9" s="11">
        <f>Avril!H5</f>
        <v>0</v>
      </c>
      <c r="H9" s="11">
        <f>Mai!H5</f>
        <v>0</v>
      </c>
      <c r="I9" s="11">
        <f>Juin!G5</f>
        <v>0</v>
      </c>
      <c r="J9" s="11">
        <f>Juillet!H5</f>
        <v>0</v>
      </c>
      <c r="K9" s="11">
        <f>Août!H5</f>
        <v>0</v>
      </c>
      <c r="L9" s="11">
        <f>Septembre!G5</f>
        <v>0</v>
      </c>
      <c r="M9" s="11">
        <f>Octobre!H5</f>
        <v>0</v>
      </c>
      <c r="N9" s="11">
        <f>Novembre!H5</f>
        <v>0</v>
      </c>
      <c r="O9" s="11">
        <f>Décembre!H5</f>
        <v>0</v>
      </c>
      <c r="P9" s="11">
        <f>D9+E9+F9+G9+H9+I9+J9+K9+L9+M9+N9+O9</f>
        <v>0</v>
      </c>
      <c r="Q9" s="869"/>
      <c r="R9" s="870"/>
    </row>
    <row r="10" spans="1:19" x14ac:dyDescent="0.35">
      <c r="A10" s="897" t="s">
        <v>180</v>
      </c>
      <c r="B10" s="898"/>
      <c r="C10" s="33"/>
      <c r="D10" s="10">
        <f>Janvier!H6</f>
        <v>0</v>
      </c>
      <c r="E10" s="10">
        <f>Février!G6</f>
        <v>0</v>
      </c>
      <c r="F10" s="10">
        <f>Mars!G6</f>
        <v>0</v>
      </c>
      <c r="G10" s="10">
        <f>Avril!H6</f>
        <v>0</v>
      </c>
      <c r="H10" s="10">
        <f>Mai!H6</f>
        <v>0</v>
      </c>
      <c r="I10" s="10">
        <f>Juin!G6</f>
        <v>0</v>
      </c>
      <c r="J10" s="10">
        <f>Juillet!H6</f>
        <v>0</v>
      </c>
      <c r="K10" s="10">
        <f>Août!H6</f>
        <v>0</v>
      </c>
      <c r="L10" s="10">
        <f>Septembre!G6</f>
        <v>0</v>
      </c>
      <c r="M10" s="10">
        <f>Octobre!H6</f>
        <v>0</v>
      </c>
      <c r="N10" s="10">
        <f>Novembre!H6</f>
        <v>0</v>
      </c>
      <c r="O10" s="10">
        <f>Décembre!H6</f>
        <v>0</v>
      </c>
      <c r="P10" s="32">
        <f>D10+E10+F10+G10+H10+I10+J10+K10+L10+M10+N10+O10</f>
        <v>0</v>
      </c>
      <c r="Q10" s="875"/>
      <c r="R10" s="876"/>
    </row>
    <row r="11" spans="1:19" x14ac:dyDescent="0.35">
      <c r="A11" s="915" t="s">
        <v>359</v>
      </c>
      <c r="B11" s="916"/>
      <c r="C11" s="30"/>
      <c r="D11" s="11">
        <f>Janvier!H7</f>
        <v>0</v>
      </c>
      <c r="E11" s="11">
        <f>Février!G7</f>
        <v>0</v>
      </c>
      <c r="F11" s="11">
        <f>Mars!G7</f>
        <v>0</v>
      </c>
      <c r="G11" s="11">
        <f>Avril!H7</f>
        <v>0</v>
      </c>
      <c r="H11" s="11">
        <f>Mai!H7</f>
        <v>0</v>
      </c>
      <c r="I11" s="11">
        <f>Juin!G7</f>
        <v>0</v>
      </c>
      <c r="J11" s="11">
        <f>Juillet!H7</f>
        <v>0</v>
      </c>
      <c r="K11" s="11">
        <f>Août!H7</f>
        <v>0</v>
      </c>
      <c r="L11" s="11">
        <f>Septembre!G7</f>
        <v>0</v>
      </c>
      <c r="M11" s="11">
        <f>Octobre!H7</f>
        <v>0</v>
      </c>
      <c r="N11" s="11">
        <f>Novembre!H7</f>
        <v>0</v>
      </c>
      <c r="O11" s="11">
        <f>Décembre!H7</f>
        <v>0</v>
      </c>
      <c r="P11" s="11">
        <f>D11+E11+F11+G11+H11+I11+J11+K11+L11+M11+N11+O11</f>
        <v>0</v>
      </c>
      <c r="Q11" s="909"/>
      <c r="R11" s="910"/>
    </row>
    <row r="12" spans="1:19" x14ac:dyDescent="0.35">
      <c r="A12" s="921" t="s">
        <v>360</v>
      </c>
      <c r="B12" s="922"/>
      <c r="C12" s="12">
        <f t="shared" ref="C12:P12" si="0">SUM(C7:C11)</f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875"/>
      <c r="R12" s="876"/>
    </row>
    <row r="13" spans="1:19" s="186" customFormat="1" ht="24" customHeight="1" x14ac:dyDescent="0.35">
      <c r="A13" s="247" t="s">
        <v>186</v>
      </c>
      <c r="B13" s="194"/>
      <c r="C13" s="437"/>
      <c r="D13" s="438"/>
      <c r="E13" s="195"/>
      <c r="F13" s="195"/>
      <c r="G13" s="195"/>
      <c r="H13" s="195"/>
      <c r="I13" s="244"/>
      <c r="J13" s="244"/>
      <c r="K13" s="244"/>
      <c r="L13" s="244"/>
      <c r="M13" s="244"/>
      <c r="N13" s="244"/>
      <c r="O13" s="244"/>
      <c r="P13" s="244"/>
      <c r="Q13" s="244"/>
      <c r="R13" s="245"/>
    </row>
    <row r="14" spans="1:19" ht="14.15" customHeight="1" x14ac:dyDescent="0.35">
      <c r="A14" s="424" t="s">
        <v>188</v>
      </c>
      <c r="B14" s="425"/>
      <c r="C14" s="196"/>
      <c r="D14" s="193">
        <f>Janvier!H11</f>
        <v>0</v>
      </c>
      <c r="E14" s="193">
        <f>Février!G11</f>
        <v>0</v>
      </c>
      <c r="F14" s="193">
        <f>Mars!G11</f>
        <v>0</v>
      </c>
      <c r="G14" s="193">
        <f>Avril!H11</f>
        <v>0</v>
      </c>
      <c r="H14" s="193">
        <f>Mai!H11</f>
        <v>0</v>
      </c>
      <c r="I14" s="193">
        <f>Juin!G11</f>
        <v>0</v>
      </c>
      <c r="J14" s="193">
        <f>Juillet!H11</f>
        <v>0</v>
      </c>
      <c r="K14" s="193">
        <f>Août!H11</f>
        <v>0</v>
      </c>
      <c r="L14" s="193">
        <f>Septembre!G11</f>
        <v>0</v>
      </c>
      <c r="M14" s="193">
        <f>Octobre!H11</f>
        <v>0</v>
      </c>
      <c r="N14" s="193">
        <f>Novembre!H11</f>
        <v>0</v>
      </c>
      <c r="O14" s="193">
        <f>Décembre!H11</f>
        <v>0</v>
      </c>
      <c r="P14" s="193">
        <f>D14+E14+F14+G14+H14+I14+J14+K14+L14+M14+N14+O14</f>
        <v>0</v>
      </c>
      <c r="Q14" s="873"/>
      <c r="R14" s="874"/>
    </row>
    <row r="15" spans="1:19" x14ac:dyDescent="0.35">
      <c r="A15" s="897" t="s">
        <v>190</v>
      </c>
      <c r="B15" s="898"/>
      <c r="C15" s="33"/>
      <c r="D15" s="9">
        <f>Janvier!H12</f>
        <v>0</v>
      </c>
      <c r="E15" s="9">
        <f>Février!G12</f>
        <v>0</v>
      </c>
      <c r="F15" s="9">
        <f>Mars!G12</f>
        <v>0</v>
      </c>
      <c r="G15" s="9">
        <f>Avril!H12</f>
        <v>0</v>
      </c>
      <c r="H15" s="9">
        <f>Mai!H12</f>
        <v>0</v>
      </c>
      <c r="I15" s="9">
        <f>Juin!G12</f>
        <v>0</v>
      </c>
      <c r="J15" s="9">
        <f>Juillet!H12</f>
        <v>0</v>
      </c>
      <c r="K15" s="9">
        <f>Août!H12</f>
        <v>0</v>
      </c>
      <c r="L15" s="9">
        <f>Septembre!G12</f>
        <v>0</v>
      </c>
      <c r="M15" s="9">
        <f>Octobre!H12</f>
        <v>0</v>
      </c>
      <c r="N15" s="9">
        <f>Novembre!H12</f>
        <v>0</v>
      </c>
      <c r="O15" s="9">
        <f>Décembre!H12</f>
        <v>0</v>
      </c>
      <c r="P15" s="10">
        <f>D15+E15+F15+G15+H15+I15+J15+K15+L15+M15+N15+O15</f>
        <v>0</v>
      </c>
      <c r="Q15" s="892"/>
      <c r="R15" s="870"/>
    </row>
    <row r="16" spans="1:19" x14ac:dyDescent="0.35">
      <c r="A16" s="895" t="s">
        <v>223</v>
      </c>
      <c r="B16" s="898"/>
      <c r="C16" s="30"/>
      <c r="D16" s="11">
        <f>Janvier!H13</f>
        <v>0</v>
      </c>
      <c r="E16" s="11">
        <f>Février!G13</f>
        <v>0</v>
      </c>
      <c r="F16" s="11">
        <f>Mars!G13</f>
        <v>0</v>
      </c>
      <c r="G16" s="11">
        <f>Avril!H13</f>
        <v>0</v>
      </c>
      <c r="H16" s="11">
        <f>Mai!H13</f>
        <v>0</v>
      </c>
      <c r="I16" s="11">
        <f>Juin!G13</f>
        <v>0</v>
      </c>
      <c r="J16" s="11">
        <f>Juillet!H13</f>
        <v>0</v>
      </c>
      <c r="K16" s="11">
        <f>Août!H13</f>
        <v>0</v>
      </c>
      <c r="L16" s="11">
        <f>Septembre!G13</f>
        <v>0</v>
      </c>
      <c r="M16" s="11">
        <f>Octobre!H13</f>
        <v>0</v>
      </c>
      <c r="N16" s="11">
        <f>Novembre!H13</f>
        <v>0</v>
      </c>
      <c r="O16" s="11">
        <f>Décembre!H13</f>
        <v>0</v>
      </c>
      <c r="P16" s="11">
        <f>D16+E16+F16+G16+H16+I16+J16+K16+L16+M16+N16+O16</f>
        <v>0</v>
      </c>
      <c r="Q16" s="869"/>
      <c r="R16" s="870"/>
    </row>
    <row r="17" spans="1:19" x14ac:dyDescent="0.35">
      <c r="A17" s="893" t="s">
        <v>361</v>
      </c>
      <c r="B17" s="894"/>
      <c r="C17" s="33"/>
      <c r="D17" s="9">
        <f>Janvier!H14</f>
        <v>0</v>
      </c>
      <c r="E17" s="9">
        <f>Février!G14</f>
        <v>0</v>
      </c>
      <c r="F17" s="9">
        <f>Mars!G14</f>
        <v>0</v>
      </c>
      <c r="G17" s="9">
        <f>Avril!H14</f>
        <v>0</v>
      </c>
      <c r="H17" s="9">
        <f>Mai!H14</f>
        <v>0</v>
      </c>
      <c r="I17" s="9">
        <f>Juin!G14</f>
        <v>0</v>
      </c>
      <c r="J17" s="9">
        <f>Juillet!H14</f>
        <v>0</v>
      </c>
      <c r="K17" s="9">
        <f>Août!H14</f>
        <v>0</v>
      </c>
      <c r="L17" s="9">
        <f>Septembre!G14</f>
        <v>0</v>
      </c>
      <c r="M17" s="9">
        <f>Octobre!H14</f>
        <v>0</v>
      </c>
      <c r="N17" s="9">
        <f>Novembre!H14</f>
        <v>0</v>
      </c>
      <c r="O17" s="9">
        <f>Décembre!H14</f>
        <v>0</v>
      </c>
      <c r="P17" s="10">
        <f t="shared" ref="P17:P28" si="1">D17+E17+F17+G17+H17+I17+J17+K17+L17+M17+N17+O17</f>
        <v>0</v>
      </c>
      <c r="Q17" s="875"/>
      <c r="R17" s="876"/>
    </row>
    <row r="18" spans="1:19" x14ac:dyDescent="0.35">
      <c r="A18" s="426" t="s">
        <v>195</v>
      </c>
      <c r="B18" s="427" t="s">
        <v>225</v>
      </c>
      <c r="C18" s="30"/>
      <c r="D18" s="11">
        <f>Janvier!H15</f>
        <v>0</v>
      </c>
      <c r="E18" s="11">
        <f>Février!G15</f>
        <v>0</v>
      </c>
      <c r="F18" s="11">
        <f>Mars!G15</f>
        <v>0</v>
      </c>
      <c r="G18" s="11">
        <f>Avril!H15</f>
        <v>0</v>
      </c>
      <c r="H18" s="11">
        <f>Mai!H15</f>
        <v>0</v>
      </c>
      <c r="I18" s="11">
        <f>Juin!G15</f>
        <v>0</v>
      </c>
      <c r="J18" s="11">
        <f>Juillet!H15</f>
        <v>0</v>
      </c>
      <c r="K18" s="11">
        <f>Août!H15</f>
        <v>0</v>
      </c>
      <c r="L18" s="11">
        <f>Septembre!G15</f>
        <v>0</v>
      </c>
      <c r="M18" s="11">
        <f>Octobre!H15</f>
        <v>0</v>
      </c>
      <c r="N18" s="11">
        <f>Novembre!H15</f>
        <v>0</v>
      </c>
      <c r="O18" s="11">
        <f>Décembre!H15</f>
        <v>0</v>
      </c>
      <c r="P18" s="11">
        <f t="shared" si="1"/>
        <v>0</v>
      </c>
      <c r="Q18" s="869"/>
      <c r="R18" s="870"/>
    </row>
    <row r="19" spans="1:19" x14ac:dyDescent="0.35">
      <c r="A19" s="428"/>
      <c r="B19" s="429" t="s">
        <v>47</v>
      </c>
      <c r="C19" s="363"/>
      <c r="D19" s="9">
        <f>Janvier!H16</f>
        <v>0</v>
      </c>
      <c r="E19" s="9">
        <f>Février!G16</f>
        <v>0</v>
      </c>
      <c r="F19" s="9">
        <f>Mars!G16</f>
        <v>0</v>
      </c>
      <c r="G19" s="9">
        <f>Avril!H16</f>
        <v>0</v>
      </c>
      <c r="H19" s="9">
        <f>Mai!H16</f>
        <v>0</v>
      </c>
      <c r="I19" s="9">
        <f>Juin!G16</f>
        <v>0</v>
      </c>
      <c r="J19" s="9">
        <f>Juillet!H16</f>
        <v>0</v>
      </c>
      <c r="K19" s="9">
        <f>Août!H16</f>
        <v>0</v>
      </c>
      <c r="L19" s="9">
        <f>Septembre!G16</f>
        <v>0</v>
      </c>
      <c r="M19" s="9">
        <f>Octobre!H16</f>
        <v>0</v>
      </c>
      <c r="N19" s="9">
        <f>Novembre!H16</f>
        <v>0</v>
      </c>
      <c r="O19" s="9">
        <f>Décembre!H16</f>
        <v>0</v>
      </c>
      <c r="P19" s="10">
        <f t="shared" si="1"/>
        <v>0</v>
      </c>
      <c r="Q19" s="875"/>
      <c r="R19" s="876"/>
    </row>
    <row r="20" spans="1:19" x14ac:dyDescent="0.35">
      <c r="A20" s="430"/>
      <c r="B20" s="427" t="s">
        <v>362</v>
      </c>
      <c r="C20" s="423"/>
      <c r="D20" s="11">
        <f>Janvier!H17</f>
        <v>0</v>
      </c>
      <c r="E20" s="11">
        <f>Février!G17</f>
        <v>0</v>
      </c>
      <c r="F20" s="11">
        <f>Mars!G17</f>
        <v>0</v>
      </c>
      <c r="G20" s="11">
        <f>Avril!H17</f>
        <v>0</v>
      </c>
      <c r="H20" s="11">
        <f>Mai!H17</f>
        <v>0</v>
      </c>
      <c r="I20" s="11">
        <f>Juin!G17</f>
        <v>0</v>
      </c>
      <c r="J20" s="11">
        <f>Juillet!H17</f>
        <v>0</v>
      </c>
      <c r="K20" s="11">
        <f>Août!H17</f>
        <v>0</v>
      </c>
      <c r="L20" s="11">
        <f>Septembre!G17</f>
        <v>0</v>
      </c>
      <c r="M20" s="11">
        <f>Octobre!H17</f>
        <v>0</v>
      </c>
      <c r="N20" s="11">
        <f>Novembre!H17</f>
        <v>0</v>
      </c>
      <c r="O20" s="11">
        <f>Décembre!H17</f>
        <v>0</v>
      </c>
      <c r="P20" s="11">
        <f t="shared" si="1"/>
        <v>0</v>
      </c>
      <c r="Q20" s="869"/>
      <c r="R20" s="870"/>
    </row>
    <row r="21" spans="1:19" x14ac:dyDescent="0.35">
      <c r="A21" s="428" t="s">
        <v>196</v>
      </c>
      <c r="B21" s="431" t="s">
        <v>49</v>
      </c>
      <c r="C21" s="363"/>
      <c r="D21" s="9">
        <f>Janvier!H18</f>
        <v>0</v>
      </c>
      <c r="E21" s="9">
        <f>Février!G18</f>
        <v>0</v>
      </c>
      <c r="F21" s="9">
        <f>Mars!G18</f>
        <v>0</v>
      </c>
      <c r="G21" s="9">
        <f>Avril!H18</f>
        <v>0</v>
      </c>
      <c r="H21" s="9">
        <f>Mai!H18</f>
        <v>0</v>
      </c>
      <c r="I21" s="9">
        <f>Juin!G18</f>
        <v>0</v>
      </c>
      <c r="J21" s="9">
        <f>Juillet!H18</f>
        <v>0</v>
      </c>
      <c r="K21" s="9">
        <f>Août!H18</f>
        <v>0</v>
      </c>
      <c r="L21" s="9">
        <f>Septembre!G18</f>
        <v>0</v>
      </c>
      <c r="M21" s="9">
        <f>Octobre!H18</f>
        <v>0</v>
      </c>
      <c r="N21" s="9">
        <f>Novembre!H18</f>
        <v>0</v>
      </c>
      <c r="O21" s="9">
        <f>Décembre!H18</f>
        <v>0</v>
      </c>
      <c r="P21" s="10">
        <f t="shared" si="1"/>
        <v>0</v>
      </c>
      <c r="Q21" s="875"/>
      <c r="R21" s="876"/>
    </row>
    <row r="22" spans="1:19" x14ac:dyDescent="0.35">
      <c r="A22" s="430"/>
      <c r="B22" s="427" t="s">
        <v>229</v>
      </c>
      <c r="C22" s="362"/>
      <c r="D22" s="11">
        <f>Janvier!H19</f>
        <v>0</v>
      </c>
      <c r="E22" s="11">
        <f>Février!G19</f>
        <v>0</v>
      </c>
      <c r="F22" s="11">
        <f>Mars!G19</f>
        <v>0</v>
      </c>
      <c r="G22" s="11">
        <f>Avril!H19</f>
        <v>0</v>
      </c>
      <c r="H22" s="11">
        <f>Mai!H19</f>
        <v>0</v>
      </c>
      <c r="I22" s="11">
        <f>Juin!G19</f>
        <v>0</v>
      </c>
      <c r="J22" s="11">
        <f>Juillet!H19</f>
        <v>0</v>
      </c>
      <c r="K22" s="11">
        <f>Août!H19</f>
        <v>0</v>
      </c>
      <c r="L22" s="11">
        <f>Septembre!G19</f>
        <v>0</v>
      </c>
      <c r="M22" s="11">
        <f>Octobre!H19</f>
        <v>0</v>
      </c>
      <c r="N22" s="11">
        <f>Novembre!H19</f>
        <v>0</v>
      </c>
      <c r="O22" s="11">
        <f>Décembre!H19</f>
        <v>0</v>
      </c>
      <c r="P22" s="11">
        <f t="shared" si="1"/>
        <v>0</v>
      </c>
      <c r="Q22" s="869"/>
      <c r="R22" s="870"/>
    </row>
    <row r="23" spans="1:19" x14ac:dyDescent="0.35">
      <c r="A23" s="428"/>
      <c r="B23" s="429" t="s">
        <v>61</v>
      </c>
      <c r="C23" s="363"/>
      <c r="D23" s="9">
        <f>Janvier!H20</f>
        <v>0</v>
      </c>
      <c r="E23" s="9">
        <f>Février!G20</f>
        <v>0</v>
      </c>
      <c r="F23" s="9">
        <f>Mars!G20</f>
        <v>0</v>
      </c>
      <c r="G23" s="9">
        <f>Avril!H20</f>
        <v>0</v>
      </c>
      <c r="H23" s="9">
        <f>Mai!H20</f>
        <v>0</v>
      </c>
      <c r="I23" s="9">
        <f>Juin!G20</f>
        <v>0</v>
      </c>
      <c r="J23" s="9">
        <f>Juillet!H20</f>
        <v>0</v>
      </c>
      <c r="K23" s="9">
        <f>Août!H20</f>
        <v>0</v>
      </c>
      <c r="L23" s="9">
        <f>Septembre!G20</f>
        <v>0</v>
      </c>
      <c r="M23" s="9">
        <f>Octobre!H20</f>
        <v>0</v>
      </c>
      <c r="N23" s="9">
        <f>Novembre!H20</f>
        <v>0</v>
      </c>
      <c r="O23" s="9">
        <f>Décembre!H20</f>
        <v>0</v>
      </c>
      <c r="P23" s="10">
        <f t="shared" si="1"/>
        <v>0</v>
      </c>
      <c r="Q23" s="875"/>
      <c r="R23" s="876"/>
    </row>
    <row r="24" spans="1:19" x14ac:dyDescent="0.35">
      <c r="A24" s="426" t="s">
        <v>199</v>
      </c>
      <c r="B24" s="427" t="s">
        <v>200</v>
      </c>
      <c r="C24" s="362"/>
      <c r="D24" s="11">
        <f>Janvier!H21</f>
        <v>0</v>
      </c>
      <c r="E24" s="11">
        <f>Février!G21</f>
        <v>0</v>
      </c>
      <c r="F24" s="11">
        <f>Mars!G21</f>
        <v>0</v>
      </c>
      <c r="G24" s="11">
        <f>Avril!H21</f>
        <v>0</v>
      </c>
      <c r="H24" s="11">
        <f>Mai!H21</f>
        <v>0</v>
      </c>
      <c r="I24" s="11">
        <f>Juin!G21</f>
        <v>0</v>
      </c>
      <c r="J24" s="11">
        <f>Juillet!H21</f>
        <v>0</v>
      </c>
      <c r="K24" s="11">
        <f>Août!H21</f>
        <v>0</v>
      </c>
      <c r="L24" s="11">
        <f>Septembre!G21</f>
        <v>0</v>
      </c>
      <c r="M24" s="11">
        <f>Octobre!H21</f>
        <v>0</v>
      </c>
      <c r="N24" s="11">
        <f>Novembre!H21</f>
        <v>0</v>
      </c>
      <c r="O24" s="11">
        <f>Décembre!H21</f>
        <v>0</v>
      </c>
      <c r="P24" s="11">
        <f t="shared" si="1"/>
        <v>0</v>
      </c>
      <c r="Q24" s="869"/>
      <c r="R24" s="870"/>
    </row>
    <row r="25" spans="1:19" x14ac:dyDescent="0.35">
      <c r="A25" s="428" t="s">
        <v>64</v>
      </c>
      <c r="B25" s="429"/>
      <c r="C25" s="363"/>
      <c r="D25" s="9">
        <f>Janvier!H22</f>
        <v>0</v>
      </c>
      <c r="E25" s="9">
        <f>Février!G22</f>
        <v>0</v>
      </c>
      <c r="F25" s="9">
        <f>Mars!G22</f>
        <v>0</v>
      </c>
      <c r="G25" s="9">
        <f>Avril!H22</f>
        <v>0</v>
      </c>
      <c r="H25" s="9">
        <f>Mai!H22</f>
        <v>0</v>
      </c>
      <c r="I25" s="9">
        <f>Juin!G22</f>
        <v>0</v>
      </c>
      <c r="J25" s="9">
        <f>Juillet!H22</f>
        <v>0</v>
      </c>
      <c r="K25" s="9">
        <f>Août!H22</f>
        <v>0</v>
      </c>
      <c r="L25" s="9">
        <f>Septembre!G22</f>
        <v>0</v>
      </c>
      <c r="M25" s="9">
        <f>Octobre!H22</f>
        <v>0</v>
      </c>
      <c r="N25" s="9">
        <f>Novembre!H22</f>
        <v>0</v>
      </c>
      <c r="O25" s="9">
        <f>Décembre!H22</f>
        <v>0</v>
      </c>
      <c r="P25" s="10">
        <f t="shared" si="1"/>
        <v>0</v>
      </c>
      <c r="Q25" s="875"/>
      <c r="R25" s="876"/>
    </row>
    <row r="26" spans="1:19" x14ac:dyDescent="0.35">
      <c r="A26" s="426" t="s">
        <v>65</v>
      </c>
      <c r="B26" s="427"/>
      <c r="C26" s="362"/>
      <c r="D26" s="11">
        <f>Janvier!H23</f>
        <v>0</v>
      </c>
      <c r="E26" s="11">
        <f>Février!G23</f>
        <v>0</v>
      </c>
      <c r="F26" s="11">
        <f>Mars!G23</f>
        <v>0</v>
      </c>
      <c r="G26" s="11">
        <f>Avril!H23</f>
        <v>0</v>
      </c>
      <c r="H26" s="11">
        <f>Mai!H23</f>
        <v>0</v>
      </c>
      <c r="I26" s="11">
        <f>Juin!G23</f>
        <v>0</v>
      </c>
      <c r="J26" s="11">
        <f>Juillet!H23</f>
        <v>0</v>
      </c>
      <c r="K26" s="11">
        <f>Août!H23</f>
        <v>0</v>
      </c>
      <c r="L26" s="11">
        <f>Septembre!G23</f>
        <v>0</v>
      </c>
      <c r="M26" s="11">
        <f>Octobre!H23</f>
        <v>0</v>
      </c>
      <c r="N26" s="11">
        <f>Novembre!H23</f>
        <v>0</v>
      </c>
      <c r="O26" s="11">
        <f>Décembre!H23</f>
        <v>0</v>
      </c>
      <c r="P26" s="11">
        <f t="shared" si="1"/>
        <v>0</v>
      </c>
      <c r="Q26" s="869"/>
      <c r="R26" s="870"/>
    </row>
    <row r="27" spans="1:19" x14ac:dyDescent="0.35">
      <c r="A27" s="428" t="s">
        <v>201</v>
      </c>
      <c r="B27" s="429"/>
      <c r="C27" s="363"/>
      <c r="D27" s="9">
        <f>Janvier!H24</f>
        <v>0</v>
      </c>
      <c r="E27" s="9">
        <f>Février!G24</f>
        <v>0</v>
      </c>
      <c r="F27" s="9">
        <f>Mars!G24</f>
        <v>0</v>
      </c>
      <c r="G27" s="9">
        <f>Avril!H24</f>
        <v>0</v>
      </c>
      <c r="H27" s="9">
        <f>Mai!H24</f>
        <v>0</v>
      </c>
      <c r="I27" s="9">
        <f>Juin!G24</f>
        <v>0</v>
      </c>
      <c r="J27" s="9">
        <f>Juillet!H24</f>
        <v>0</v>
      </c>
      <c r="K27" s="9">
        <f>Août!H24</f>
        <v>0</v>
      </c>
      <c r="L27" s="9">
        <f>Septembre!G24</f>
        <v>0</v>
      </c>
      <c r="M27" s="9">
        <f>Octobre!H24</f>
        <v>0</v>
      </c>
      <c r="N27" s="9">
        <f>Novembre!H24</f>
        <v>0</v>
      </c>
      <c r="O27" s="9">
        <f>Décembre!H24</f>
        <v>0</v>
      </c>
      <c r="P27" s="10">
        <f t="shared" si="1"/>
        <v>0</v>
      </c>
      <c r="Q27" s="875"/>
      <c r="R27" s="876"/>
    </row>
    <row r="28" spans="1:19" x14ac:dyDescent="0.35">
      <c r="A28" s="426" t="s">
        <v>202</v>
      </c>
      <c r="B28" s="427"/>
      <c r="C28" s="30"/>
      <c r="D28" s="11">
        <f>Janvier!H25</f>
        <v>0</v>
      </c>
      <c r="E28" s="11">
        <f>Février!G25</f>
        <v>0</v>
      </c>
      <c r="F28" s="11">
        <f>Mars!G25</f>
        <v>0</v>
      </c>
      <c r="G28" s="11">
        <f>Avril!H25</f>
        <v>0</v>
      </c>
      <c r="H28" s="11">
        <f>Mai!H25</f>
        <v>0</v>
      </c>
      <c r="I28" s="11">
        <f>Juin!G25</f>
        <v>0</v>
      </c>
      <c r="J28" s="11">
        <f>Juillet!H25</f>
        <v>0</v>
      </c>
      <c r="K28" s="11">
        <f>Août!H25</f>
        <v>0</v>
      </c>
      <c r="L28" s="11">
        <f>Septembre!G25</f>
        <v>0</v>
      </c>
      <c r="M28" s="11">
        <f>Octobre!H25</f>
        <v>0</v>
      </c>
      <c r="N28" s="11">
        <f>Novembre!H25</f>
        <v>0</v>
      </c>
      <c r="O28" s="11">
        <f>Décembre!H25</f>
        <v>0</v>
      </c>
      <c r="P28" s="11">
        <f t="shared" si="1"/>
        <v>0</v>
      </c>
      <c r="Q28" s="869"/>
      <c r="R28" s="870"/>
    </row>
    <row r="29" spans="1:19" x14ac:dyDescent="0.35">
      <c r="A29" s="889" t="s">
        <v>83</v>
      </c>
      <c r="B29" s="890"/>
      <c r="C29" s="36">
        <f t="shared" ref="C29:P29" si="2">SUM(C14:C28)</f>
        <v>0</v>
      </c>
      <c r="D29" s="36">
        <f t="shared" si="2"/>
        <v>0</v>
      </c>
      <c r="E29" s="36">
        <f t="shared" si="2"/>
        <v>0</v>
      </c>
      <c r="F29" s="36">
        <f t="shared" si="2"/>
        <v>0</v>
      </c>
      <c r="G29" s="36">
        <f t="shared" si="2"/>
        <v>0</v>
      </c>
      <c r="H29" s="36">
        <f t="shared" si="2"/>
        <v>0</v>
      </c>
      <c r="I29" s="36">
        <f t="shared" si="2"/>
        <v>0</v>
      </c>
      <c r="J29" s="36">
        <f t="shared" si="2"/>
        <v>0</v>
      </c>
      <c r="K29" s="36">
        <f t="shared" si="2"/>
        <v>0</v>
      </c>
      <c r="L29" s="36">
        <f t="shared" si="2"/>
        <v>0</v>
      </c>
      <c r="M29" s="36">
        <f t="shared" si="2"/>
        <v>0</v>
      </c>
      <c r="N29" s="36">
        <f t="shared" si="2"/>
        <v>0</v>
      </c>
      <c r="O29" s="36">
        <f t="shared" si="2"/>
        <v>0</v>
      </c>
      <c r="P29" s="36">
        <f t="shared" si="2"/>
        <v>0</v>
      </c>
      <c r="Q29" s="871"/>
      <c r="R29" s="872"/>
    </row>
    <row r="30" spans="1:19" s="186" customFormat="1" ht="24" customHeight="1" x14ac:dyDescent="0.35">
      <c r="A30" s="913" t="s">
        <v>136</v>
      </c>
      <c r="B30" s="914"/>
      <c r="C30" s="437"/>
      <c r="D30" s="439"/>
      <c r="R30" s="246"/>
    </row>
    <row r="31" spans="1:19" x14ac:dyDescent="0.35">
      <c r="A31" s="432" t="s">
        <v>230</v>
      </c>
      <c r="B31" s="433" t="s">
        <v>142</v>
      </c>
      <c r="C31" s="465"/>
      <c r="D31" s="193">
        <f>Janvier!H29</f>
        <v>0</v>
      </c>
      <c r="E31" s="193">
        <f>Février!G29</f>
        <v>0</v>
      </c>
      <c r="F31" s="193">
        <f>Mars!G29</f>
        <v>0</v>
      </c>
      <c r="G31" s="193">
        <f>Avril!H29</f>
        <v>0</v>
      </c>
      <c r="H31" s="193">
        <f>Mai!H29</f>
        <v>0</v>
      </c>
      <c r="I31" s="193">
        <f>Juin!G29</f>
        <v>0</v>
      </c>
      <c r="J31" s="193">
        <f>Juillet!H29</f>
        <v>0</v>
      </c>
      <c r="K31" s="193">
        <f>Août!H29</f>
        <v>0</v>
      </c>
      <c r="L31" s="193">
        <f>Septembre!G29</f>
        <v>0</v>
      </c>
      <c r="M31" s="193">
        <f>Octobre!H29</f>
        <v>0</v>
      </c>
      <c r="N31" s="193">
        <f>Novembre!H29</f>
        <v>0</v>
      </c>
      <c r="O31" s="193">
        <f>Décembre!H29</f>
        <v>0</v>
      </c>
      <c r="P31" s="193">
        <f>D31+E31+F31+G31+H31+I31+J31+K31+L31+M31+N31+O31</f>
        <v>0</v>
      </c>
      <c r="Q31" s="873"/>
      <c r="R31" s="874"/>
      <c r="S31" s="7"/>
    </row>
    <row r="32" spans="1:19" x14ac:dyDescent="0.35">
      <c r="A32" s="428"/>
      <c r="B32" s="431" t="s">
        <v>144</v>
      </c>
      <c r="C32" s="33"/>
      <c r="D32" s="10">
        <f>Janvier!H30</f>
        <v>0</v>
      </c>
      <c r="E32" s="10">
        <f>Février!G30</f>
        <v>0</v>
      </c>
      <c r="F32" s="10">
        <f>Mars!G30</f>
        <v>0</v>
      </c>
      <c r="G32" s="10">
        <f>Avril!H30</f>
        <v>0</v>
      </c>
      <c r="H32" s="10">
        <f>Mai!H30</f>
        <v>0</v>
      </c>
      <c r="I32" s="10">
        <f>Juin!G30</f>
        <v>0</v>
      </c>
      <c r="J32" s="10">
        <f>Juillet!H30</f>
        <v>0</v>
      </c>
      <c r="K32" s="10">
        <f>Août!H30</f>
        <v>0</v>
      </c>
      <c r="L32" s="10">
        <f>Septembre!G30</f>
        <v>0</v>
      </c>
      <c r="M32" s="10">
        <f>Octobre!H30</f>
        <v>0</v>
      </c>
      <c r="N32" s="10">
        <f>Novembre!H30</f>
        <v>0</v>
      </c>
      <c r="O32" s="10">
        <f>Décembre!H30</f>
        <v>0</v>
      </c>
      <c r="P32" s="10">
        <f>D32+E32+F32+G32+H32+I32+J32+K32+L32+M32+N32+O32</f>
        <v>0</v>
      </c>
      <c r="Q32" s="865"/>
      <c r="R32" s="865"/>
      <c r="S32" s="7"/>
    </row>
    <row r="33" spans="1:19" x14ac:dyDescent="0.35">
      <c r="A33" s="424"/>
      <c r="B33" s="434" t="s">
        <v>231</v>
      </c>
      <c r="C33" s="362"/>
      <c r="D33" s="11">
        <f>Janvier!H31</f>
        <v>0</v>
      </c>
      <c r="E33" s="11">
        <f>Février!G31</f>
        <v>0</v>
      </c>
      <c r="F33" s="11">
        <f>Mars!G31</f>
        <v>0</v>
      </c>
      <c r="G33" s="11">
        <f>Avril!H31</f>
        <v>0</v>
      </c>
      <c r="H33" s="11">
        <f>Mai!H31</f>
        <v>0</v>
      </c>
      <c r="I33" s="11">
        <f>Juin!G31</f>
        <v>0</v>
      </c>
      <c r="J33" s="11">
        <f>Juillet!H31</f>
        <v>0</v>
      </c>
      <c r="K33" s="11">
        <f>Août!H31</f>
        <v>0</v>
      </c>
      <c r="L33" s="11">
        <f>Septembre!G31</f>
        <v>0</v>
      </c>
      <c r="M33" s="11">
        <f>Octobre!H31</f>
        <v>0</v>
      </c>
      <c r="N33" s="11">
        <f>Novembre!H31</f>
        <v>0</v>
      </c>
      <c r="O33" s="11">
        <f>Décembre!H31</f>
        <v>0</v>
      </c>
      <c r="P33" s="11">
        <f>D33+E33+F33+G33+H33+I33+J33+K33+L33+M33+N33+O33</f>
        <v>0</v>
      </c>
      <c r="Q33" s="866"/>
      <c r="R33" s="867"/>
      <c r="S33" s="7"/>
    </row>
    <row r="34" spans="1:19" x14ac:dyDescent="0.35">
      <c r="A34" s="428"/>
      <c r="B34" s="429" t="s">
        <v>147</v>
      </c>
      <c r="C34" s="363"/>
      <c r="D34" s="10">
        <f>Janvier!H32</f>
        <v>0</v>
      </c>
      <c r="E34" s="10">
        <f>Février!G32</f>
        <v>0</v>
      </c>
      <c r="F34" s="10">
        <f>Mars!G32</f>
        <v>0</v>
      </c>
      <c r="G34" s="10">
        <f>Avril!H32</f>
        <v>0</v>
      </c>
      <c r="H34" s="10">
        <f>Mai!H32</f>
        <v>0</v>
      </c>
      <c r="I34" s="10">
        <f>Juin!G32</f>
        <v>0</v>
      </c>
      <c r="J34" s="10">
        <f>Juillet!H32</f>
        <v>0</v>
      </c>
      <c r="K34" s="10">
        <f>Août!H32</f>
        <v>0</v>
      </c>
      <c r="L34" s="10">
        <f>Septembre!G32</f>
        <v>0</v>
      </c>
      <c r="M34" s="10">
        <f>Octobre!H32</f>
        <v>0</v>
      </c>
      <c r="N34" s="10">
        <f>Novembre!H32</f>
        <v>0</v>
      </c>
      <c r="O34" s="10">
        <f>Décembre!H32</f>
        <v>0</v>
      </c>
      <c r="P34" s="10">
        <f>D34+E34+F34+G34+H34+I34+J34+K34+L34+M34+N34+O34</f>
        <v>0</v>
      </c>
      <c r="Q34" s="865"/>
      <c r="R34" s="865"/>
      <c r="S34" s="7"/>
    </row>
    <row r="35" spans="1:19" x14ac:dyDescent="0.35">
      <c r="A35" s="424" t="s">
        <v>363</v>
      </c>
      <c r="B35" s="434"/>
      <c r="C35" s="362"/>
      <c r="D35" s="11">
        <f>Janvier!H33</f>
        <v>0</v>
      </c>
      <c r="E35" s="11">
        <f>Février!G33</f>
        <v>0</v>
      </c>
      <c r="F35" s="11">
        <f>Mars!G33</f>
        <v>0</v>
      </c>
      <c r="G35" s="11">
        <f>Avril!H33</f>
        <v>0</v>
      </c>
      <c r="H35" s="11">
        <f>Mai!H33</f>
        <v>0</v>
      </c>
      <c r="I35" s="11">
        <f>Juin!G33</f>
        <v>0</v>
      </c>
      <c r="J35" s="11">
        <f>Juillet!H33</f>
        <v>0</v>
      </c>
      <c r="K35" s="11">
        <f>Août!H33</f>
        <v>0</v>
      </c>
      <c r="L35" s="11">
        <f>Septembre!G33</f>
        <v>0</v>
      </c>
      <c r="M35" s="11">
        <f>Octobre!H33</f>
        <v>0</v>
      </c>
      <c r="N35" s="11">
        <f>Novembre!H33</f>
        <v>0</v>
      </c>
      <c r="O35" s="11">
        <f>Décembre!H33</f>
        <v>0</v>
      </c>
      <c r="P35" s="11">
        <f t="shared" ref="P35:P50" si="3">D35+E35+F35+G35+H35+I35+J35+K35+L35+M35+N35+O35</f>
        <v>0</v>
      </c>
      <c r="Q35" s="866"/>
      <c r="R35" s="867"/>
      <c r="S35" s="7"/>
    </row>
    <row r="36" spans="1:19" x14ac:dyDescent="0.35">
      <c r="A36" s="428" t="s">
        <v>235</v>
      </c>
      <c r="B36" s="429"/>
      <c r="C36" s="363"/>
      <c r="D36" s="10">
        <f>Janvier!H34</f>
        <v>0</v>
      </c>
      <c r="E36" s="10">
        <f>Février!G34</f>
        <v>0</v>
      </c>
      <c r="F36" s="10">
        <f>Mars!G34</f>
        <v>0</v>
      </c>
      <c r="G36" s="10">
        <f>Avril!H34</f>
        <v>0</v>
      </c>
      <c r="H36" s="10">
        <f>Mai!H34</f>
        <v>0</v>
      </c>
      <c r="I36" s="10">
        <f>Juin!G34</f>
        <v>0</v>
      </c>
      <c r="J36" s="10">
        <f>Juillet!H34</f>
        <v>0</v>
      </c>
      <c r="K36" s="10">
        <f>Août!H34</f>
        <v>0</v>
      </c>
      <c r="L36" s="10">
        <f>Septembre!G34</f>
        <v>0</v>
      </c>
      <c r="M36" s="10">
        <f>Octobre!H34</f>
        <v>0</v>
      </c>
      <c r="N36" s="10">
        <f>Novembre!H34</f>
        <v>0</v>
      </c>
      <c r="O36" s="10">
        <f>Décembre!H34</f>
        <v>0</v>
      </c>
      <c r="P36" s="10">
        <f t="shared" si="3"/>
        <v>0</v>
      </c>
      <c r="Q36" s="865"/>
      <c r="R36" s="865"/>
      <c r="S36" s="7"/>
    </row>
    <row r="37" spans="1:19" x14ac:dyDescent="0.35">
      <c r="A37" s="424" t="s">
        <v>237</v>
      </c>
      <c r="B37" s="434"/>
      <c r="C37" s="362"/>
      <c r="D37" s="11">
        <f>Janvier!H35</f>
        <v>0</v>
      </c>
      <c r="E37" s="11">
        <f>Février!G35</f>
        <v>0</v>
      </c>
      <c r="F37" s="11">
        <f>Mars!G35</f>
        <v>0</v>
      </c>
      <c r="G37" s="11">
        <f>Avril!H35</f>
        <v>0</v>
      </c>
      <c r="H37" s="11">
        <f>Mai!H35</f>
        <v>0</v>
      </c>
      <c r="I37" s="11">
        <f>Juin!G35</f>
        <v>0</v>
      </c>
      <c r="J37" s="11">
        <f>Juillet!H35</f>
        <v>0</v>
      </c>
      <c r="K37" s="11">
        <f>Août!H35</f>
        <v>0</v>
      </c>
      <c r="L37" s="11">
        <f>Septembre!G35</f>
        <v>0</v>
      </c>
      <c r="M37" s="11">
        <f>Octobre!H35</f>
        <v>0</v>
      </c>
      <c r="N37" s="11">
        <f>Novembre!H35</f>
        <v>0</v>
      </c>
      <c r="O37" s="11">
        <f>Décembre!H35</f>
        <v>0</v>
      </c>
      <c r="P37" s="11">
        <f t="shared" si="3"/>
        <v>0</v>
      </c>
      <c r="Q37" s="866"/>
      <c r="R37" s="867"/>
      <c r="S37" s="7"/>
    </row>
    <row r="38" spans="1:19" x14ac:dyDescent="0.35">
      <c r="A38" s="893" t="s">
        <v>238</v>
      </c>
      <c r="B38" s="894"/>
      <c r="C38" s="363"/>
      <c r="D38" s="10">
        <f>Janvier!H36</f>
        <v>0</v>
      </c>
      <c r="E38" s="10">
        <f>Février!G36</f>
        <v>0</v>
      </c>
      <c r="F38" s="10">
        <f>Mars!G36</f>
        <v>0</v>
      </c>
      <c r="G38" s="10">
        <f>Avril!H36</f>
        <v>0</v>
      </c>
      <c r="H38" s="10">
        <f>Mai!H36</f>
        <v>0</v>
      </c>
      <c r="I38" s="10">
        <f>Juin!G36</f>
        <v>0</v>
      </c>
      <c r="J38" s="10">
        <f>Juillet!H36</f>
        <v>0</v>
      </c>
      <c r="K38" s="10">
        <f>Août!H36</f>
        <v>0</v>
      </c>
      <c r="L38" s="10">
        <f>Septembre!G36</f>
        <v>0</v>
      </c>
      <c r="M38" s="10">
        <f>Octobre!H36</f>
        <v>0</v>
      </c>
      <c r="N38" s="10">
        <f>Novembre!H36</f>
        <v>0</v>
      </c>
      <c r="O38" s="10">
        <f>Décembre!H36</f>
        <v>0</v>
      </c>
      <c r="P38" s="10">
        <f t="shared" si="3"/>
        <v>0</v>
      </c>
      <c r="Q38" s="865"/>
      <c r="R38" s="865"/>
      <c r="S38" s="7"/>
    </row>
    <row r="39" spans="1:19" x14ac:dyDescent="0.35">
      <c r="A39" s="895" t="s">
        <v>239</v>
      </c>
      <c r="B39" s="896"/>
      <c r="C39" s="362"/>
      <c r="D39" s="11">
        <f>Janvier!H37</f>
        <v>0</v>
      </c>
      <c r="E39" s="11">
        <f>Février!G37</f>
        <v>0</v>
      </c>
      <c r="F39" s="11">
        <f>Mars!G37</f>
        <v>0</v>
      </c>
      <c r="G39" s="11">
        <f>Avril!H37</f>
        <v>0</v>
      </c>
      <c r="H39" s="11">
        <f>Mai!H37</f>
        <v>0</v>
      </c>
      <c r="I39" s="11">
        <f>Juin!G37</f>
        <v>0</v>
      </c>
      <c r="J39" s="11">
        <f>Juillet!H37</f>
        <v>0</v>
      </c>
      <c r="K39" s="11">
        <f>Août!H37</f>
        <v>0</v>
      </c>
      <c r="L39" s="11">
        <f>Septembre!G37</f>
        <v>0</v>
      </c>
      <c r="M39" s="11">
        <f>Octobre!H37</f>
        <v>0</v>
      </c>
      <c r="N39" s="11">
        <f>Novembre!H37</f>
        <v>0</v>
      </c>
      <c r="O39" s="11">
        <f>Décembre!H37</f>
        <v>0</v>
      </c>
      <c r="P39" s="11">
        <f t="shared" si="3"/>
        <v>0</v>
      </c>
      <c r="Q39" s="866"/>
      <c r="R39" s="867"/>
      <c r="S39" s="7"/>
    </row>
    <row r="40" spans="1:19" x14ac:dyDescent="0.35">
      <c r="A40" s="893" t="s">
        <v>100</v>
      </c>
      <c r="B40" s="894" t="s">
        <v>240</v>
      </c>
      <c r="C40" s="363"/>
      <c r="D40" s="10">
        <f>Janvier!H38</f>
        <v>0</v>
      </c>
      <c r="E40" s="10">
        <f>Février!G38</f>
        <v>0</v>
      </c>
      <c r="F40" s="10">
        <f>Mars!G38</f>
        <v>0</v>
      </c>
      <c r="G40" s="10">
        <f>Avril!H38</f>
        <v>0</v>
      </c>
      <c r="H40" s="10">
        <f>Mai!H38</f>
        <v>0</v>
      </c>
      <c r="I40" s="10">
        <f>Juin!G38</f>
        <v>0</v>
      </c>
      <c r="J40" s="10">
        <f>Juillet!H38</f>
        <v>0</v>
      </c>
      <c r="K40" s="10">
        <f>Août!H38</f>
        <v>0</v>
      </c>
      <c r="L40" s="10">
        <f>Septembre!G38</f>
        <v>0</v>
      </c>
      <c r="M40" s="10">
        <f>Octobre!H38</f>
        <v>0</v>
      </c>
      <c r="N40" s="10">
        <f>Novembre!H38</f>
        <v>0</v>
      </c>
      <c r="O40" s="10">
        <f>Décembre!H38</f>
        <v>0</v>
      </c>
      <c r="P40" s="10">
        <f t="shared" si="3"/>
        <v>0</v>
      </c>
      <c r="Q40" s="865"/>
      <c r="R40" s="865"/>
      <c r="S40" s="7"/>
    </row>
    <row r="41" spans="1:19" x14ac:dyDescent="0.35">
      <c r="A41" s="424" t="s">
        <v>170</v>
      </c>
      <c r="B41" s="434" t="s">
        <v>171</v>
      </c>
      <c r="C41" s="413"/>
      <c r="D41" s="11">
        <f>Janvier!H39</f>
        <v>0</v>
      </c>
      <c r="E41" s="11">
        <f>Février!G39</f>
        <v>0</v>
      </c>
      <c r="F41" s="11">
        <f>Mars!G39</f>
        <v>0</v>
      </c>
      <c r="G41" s="11">
        <f>Avril!H39</f>
        <v>0</v>
      </c>
      <c r="H41" s="11">
        <f>Mai!H39</f>
        <v>0</v>
      </c>
      <c r="I41" s="11">
        <f>Juin!G39</f>
        <v>0</v>
      </c>
      <c r="J41" s="11">
        <f>Juillet!H39</f>
        <v>0</v>
      </c>
      <c r="K41" s="11">
        <f>Août!H39</f>
        <v>0</v>
      </c>
      <c r="L41" s="11">
        <f>Septembre!G39</f>
        <v>0</v>
      </c>
      <c r="M41" s="11">
        <f>Octobre!H39</f>
        <v>0</v>
      </c>
      <c r="N41" s="11">
        <f>Novembre!H39</f>
        <v>0</v>
      </c>
      <c r="O41" s="11">
        <f>Décembre!H39</f>
        <v>0</v>
      </c>
      <c r="P41" s="11">
        <f t="shared" si="3"/>
        <v>0</v>
      </c>
      <c r="Q41" s="866"/>
      <c r="R41" s="867"/>
      <c r="S41" s="7"/>
    </row>
    <row r="42" spans="1:19" x14ac:dyDescent="0.35">
      <c r="A42" s="435"/>
      <c r="B42" s="436" t="s">
        <v>173</v>
      </c>
      <c r="C42" s="422"/>
      <c r="D42" s="10">
        <f>Janvier!H40</f>
        <v>0</v>
      </c>
      <c r="E42" s="10">
        <f>Février!G40</f>
        <v>0</v>
      </c>
      <c r="F42" s="10">
        <f>Mars!G40</f>
        <v>0</v>
      </c>
      <c r="G42" s="10">
        <f>Avril!H40</f>
        <v>0</v>
      </c>
      <c r="H42" s="10">
        <f>Mai!H40</f>
        <v>0</v>
      </c>
      <c r="I42" s="10">
        <f>Juin!G40</f>
        <v>0</v>
      </c>
      <c r="J42" s="10">
        <f>Juillet!H40</f>
        <v>0</v>
      </c>
      <c r="K42" s="10">
        <f>Août!H40</f>
        <v>0</v>
      </c>
      <c r="L42" s="10">
        <f>Septembre!G40</f>
        <v>0</v>
      </c>
      <c r="M42" s="10">
        <f>Octobre!H40</f>
        <v>0</v>
      </c>
      <c r="N42" s="10">
        <f>Novembre!H40</f>
        <v>0</v>
      </c>
      <c r="O42" s="10">
        <f>Décembre!H40</f>
        <v>0</v>
      </c>
      <c r="P42" s="10">
        <f t="shared" si="3"/>
        <v>0</v>
      </c>
      <c r="Q42" s="865"/>
      <c r="R42" s="865"/>
      <c r="S42" s="7"/>
    </row>
    <row r="43" spans="1:19" x14ac:dyDescent="0.35">
      <c r="A43" s="424"/>
      <c r="B43" s="425" t="s">
        <v>241</v>
      </c>
      <c r="C43" s="30"/>
      <c r="D43" s="11">
        <f>Janvier!H41</f>
        <v>0</v>
      </c>
      <c r="E43" s="11">
        <f>Février!G41</f>
        <v>0</v>
      </c>
      <c r="F43" s="11">
        <f>Mars!G41</f>
        <v>0</v>
      </c>
      <c r="G43" s="11">
        <f>Avril!H41</f>
        <v>0</v>
      </c>
      <c r="H43" s="11">
        <f>Mai!H41</f>
        <v>0</v>
      </c>
      <c r="I43" s="11">
        <f>Juin!G41</f>
        <v>0</v>
      </c>
      <c r="J43" s="11">
        <f>Juillet!H41</f>
        <v>0</v>
      </c>
      <c r="K43" s="11">
        <f>Août!H41</f>
        <v>0</v>
      </c>
      <c r="L43" s="11">
        <f>Septembre!G41</f>
        <v>0</v>
      </c>
      <c r="M43" s="11">
        <f>Octobre!H41</f>
        <v>0</v>
      </c>
      <c r="N43" s="11">
        <f>Novembre!H41</f>
        <v>0</v>
      </c>
      <c r="O43" s="11">
        <f>Décembre!H41</f>
        <v>0</v>
      </c>
      <c r="P43" s="11">
        <f t="shared" si="3"/>
        <v>0</v>
      </c>
      <c r="Q43" s="866"/>
      <c r="R43" s="867"/>
      <c r="S43" s="7"/>
    </row>
    <row r="44" spans="1:19" x14ac:dyDescent="0.35">
      <c r="A44" s="435" t="s">
        <v>178</v>
      </c>
      <c r="B44" s="436" t="s">
        <v>242</v>
      </c>
      <c r="C44" s="412"/>
      <c r="D44" s="10">
        <f>Janvier!H42</f>
        <v>0</v>
      </c>
      <c r="E44" s="10">
        <f>Février!G42</f>
        <v>0</v>
      </c>
      <c r="F44" s="10">
        <f>Mars!G42</f>
        <v>0</v>
      </c>
      <c r="G44" s="10">
        <f>Avril!H42</f>
        <v>0</v>
      </c>
      <c r="H44" s="10">
        <f>Mai!H42</f>
        <v>0</v>
      </c>
      <c r="I44" s="10">
        <f>Juin!G42</f>
        <v>0</v>
      </c>
      <c r="J44" s="10">
        <f>Juillet!H42</f>
        <v>0</v>
      </c>
      <c r="K44" s="10">
        <f>Août!H42</f>
        <v>0</v>
      </c>
      <c r="L44" s="10">
        <f>Septembre!G42</f>
        <v>0</v>
      </c>
      <c r="M44" s="10">
        <f>Octobre!H42</f>
        <v>0</v>
      </c>
      <c r="N44" s="10">
        <f>Novembre!H42</f>
        <v>0</v>
      </c>
      <c r="O44" s="10">
        <f>Décembre!H42</f>
        <v>0</v>
      </c>
      <c r="P44" s="10">
        <f t="shared" si="3"/>
        <v>0</v>
      </c>
      <c r="Q44" s="865"/>
      <c r="R44" s="865"/>
      <c r="S44" s="7"/>
    </row>
    <row r="45" spans="1:19" x14ac:dyDescent="0.35">
      <c r="A45" s="424" t="s">
        <v>243</v>
      </c>
      <c r="B45" s="425"/>
      <c r="C45" s="30"/>
      <c r="D45" s="11">
        <f>Janvier!H43</f>
        <v>0</v>
      </c>
      <c r="E45" s="11">
        <f>Février!G43</f>
        <v>0</v>
      </c>
      <c r="F45" s="11">
        <f>Mars!G43</f>
        <v>0</v>
      </c>
      <c r="G45" s="11">
        <f>Avril!H43</f>
        <v>0</v>
      </c>
      <c r="H45" s="11">
        <f>Mai!H43</f>
        <v>0</v>
      </c>
      <c r="I45" s="11">
        <f>Juin!G43</f>
        <v>0</v>
      </c>
      <c r="J45" s="11">
        <f>Juillet!H43</f>
        <v>0</v>
      </c>
      <c r="K45" s="11">
        <f>Août!H43</f>
        <v>0</v>
      </c>
      <c r="L45" s="11">
        <f>Septembre!G43</f>
        <v>0</v>
      </c>
      <c r="M45" s="11">
        <f>Octobre!H43</f>
        <v>0</v>
      </c>
      <c r="N45" s="11">
        <f>Novembre!H43</f>
        <v>0</v>
      </c>
      <c r="O45" s="11">
        <f>Décembre!H43</f>
        <v>0</v>
      </c>
      <c r="P45" s="11">
        <f t="shared" si="3"/>
        <v>0</v>
      </c>
      <c r="Q45" s="866"/>
      <c r="R45" s="867"/>
      <c r="S45" s="7"/>
    </row>
    <row r="46" spans="1:19" x14ac:dyDescent="0.35">
      <c r="A46" s="435" t="s">
        <v>185</v>
      </c>
      <c r="B46" s="436"/>
      <c r="C46" s="412"/>
      <c r="D46" s="10">
        <f>Janvier!H44</f>
        <v>0</v>
      </c>
      <c r="E46" s="10">
        <f>Février!G44</f>
        <v>0</v>
      </c>
      <c r="F46" s="10">
        <f>Mars!G44</f>
        <v>0</v>
      </c>
      <c r="G46" s="10">
        <f>Avril!H44</f>
        <v>0</v>
      </c>
      <c r="H46" s="10">
        <f>Mai!H44</f>
        <v>0</v>
      </c>
      <c r="I46" s="10">
        <f>Juin!G44</f>
        <v>0</v>
      </c>
      <c r="J46" s="10">
        <f>Juillet!H44</f>
        <v>0</v>
      </c>
      <c r="K46" s="10">
        <f>Août!H44</f>
        <v>0</v>
      </c>
      <c r="L46" s="10">
        <f>Septembre!G44</f>
        <v>0</v>
      </c>
      <c r="M46" s="10">
        <f>Octobre!H44</f>
        <v>0</v>
      </c>
      <c r="N46" s="10">
        <f>Novembre!H44</f>
        <v>0</v>
      </c>
      <c r="O46" s="10">
        <f>Décembre!H44</f>
        <v>0</v>
      </c>
      <c r="P46" s="10">
        <f t="shared" si="3"/>
        <v>0</v>
      </c>
      <c r="Q46" s="865"/>
      <c r="R46" s="865"/>
      <c r="S46" s="7"/>
    </row>
    <row r="47" spans="1:19" x14ac:dyDescent="0.35">
      <c r="A47" s="424" t="s">
        <v>247</v>
      </c>
      <c r="B47" s="425" t="s">
        <v>248</v>
      </c>
      <c r="C47" s="30"/>
      <c r="D47" s="11">
        <f>Janvier!H45</f>
        <v>0</v>
      </c>
      <c r="E47" s="11">
        <f>Février!G45</f>
        <v>0</v>
      </c>
      <c r="F47" s="11">
        <f>Mars!G45</f>
        <v>0</v>
      </c>
      <c r="G47" s="11">
        <f>Avril!H45</f>
        <v>0</v>
      </c>
      <c r="H47" s="11">
        <f>Mai!H45</f>
        <v>0</v>
      </c>
      <c r="I47" s="11">
        <f>Juin!G45</f>
        <v>0</v>
      </c>
      <c r="J47" s="11">
        <f>Juillet!H45</f>
        <v>0</v>
      </c>
      <c r="K47" s="11">
        <f>Août!H45</f>
        <v>0</v>
      </c>
      <c r="L47" s="11">
        <f>Septembre!G45</f>
        <v>0</v>
      </c>
      <c r="M47" s="11">
        <f>Octobre!H45</f>
        <v>0</v>
      </c>
      <c r="N47" s="11">
        <f>Novembre!H45</f>
        <v>0</v>
      </c>
      <c r="O47" s="11">
        <f>Décembre!H45</f>
        <v>0</v>
      </c>
      <c r="P47" s="11">
        <f t="shared" si="3"/>
        <v>0</v>
      </c>
      <c r="Q47" s="866"/>
      <c r="R47" s="867"/>
      <c r="S47" s="7"/>
    </row>
    <row r="48" spans="1:19" x14ac:dyDescent="0.35">
      <c r="A48" s="435"/>
      <c r="B48" s="436" t="s">
        <v>251</v>
      </c>
      <c r="C48" s="412"/>
      <c r="D48" s="10">
        <f>Janvier!H46</f>
        <v>0</v>
      </c>
      <c r="E48" s="10">
        <f>Février!G46</f>
        <v>0</v>
      </c>
      <c r="F48" s="10">
        <f>Mars!G46</f>
        <v>0</v>
      </c>
      <c r="G48" s="10">
        <f>Avril!H46</f>
        <v>0</v>
      </c>
      <c r="H48" s="10">
        <f>Mai!H46</f>
        <v>0</v>
      </c>
      <c r="I48" s="10">
        <f>Juin!G46</f>
        <v>0</v>
      </c>
      <c r="J48" s="10">
        <f>Juillet!H46</f>
        <v>0</v>
      </c>
      <c r="K48" s="10">
        <f>Août!H46</f>
        <v>0</v>
      </c>
      <c r="L48" s="10">
        <f>Septembre!G46</f>
        <v>0</v>
      </c>
      <c r="M48" s="10">
        <f>Octobre!H46</f>
        <v>0</v>
      </c>
      <c r="N48" s="10">
        <f>Novembre!H46</f>
        <v>0</v>
      </c>
      <c r="O48" s="10">
        <f>Décembre!H46</f>
        <v>0</v>
      </c>
      <c r="P48" s="10">
        <f t="shared" si="3"/>
        <v>0</v>
      </c>
      <c r="Q48" s="865"/>
      <c r="R48" s="865"/>
      <c r="S48" s="7"/>
    </row>
    <row r="49" spans="1:19" x14ac:dyDescent="0.35">
      <c r="A49" s="424"/>
      <c r="B49" s="425" t="s">
        <v>253</v>
      </c>
      <c r="C49" s="30"/>
      <c r="D49" s="11">
        <f>Janvier!H47</f>
        <v>0</v>
      </c>
      <c r="E49" s="11">
        <f>Février!G47</f>
        <v>0</v>
      </c>
      <c r="F49" s="11">
        <f>Mars!G47</f>
        <v>0</v>
      </c>
      <c r="G49" s="11">
        <f>Avril!H47</f>
        <v>0</v>
      </c>
      <c r="H49" s="11">
        <f>Mai!H47</f>
        <v>0</v>
      </c>
      <c r="I49" s="11">
        <f>Juin!G47</f>
        <v>0</v>
      </c>
      <c r="J49" s="11">
        <f>Juillet!H47</f>
        <v>0</v>
      </c>
      <c r="K49" s="11">
        <f>Août!H47</f>
        <v>0</v>
      </c>
      <c r="L49" s="11">
        <f>Septembre!G47</f>
        <v>0</v>
      </c>
      <c r="M49" s="11">
        <f>Octobre!H47</f>
        <v>0</v>
      </c>
      <c r="N49" s="11">
        <f>Novembre!H47</f>
        <v>0</v>
      </c>
      <c r="O49" s="11">
        <f>Décembre!H47</f>
        <v>0</v>
      </c>
      <c r="P49" s="11">
        <f t="shared" si="3"/>
        <v>0</v>
      </c>
      <c r="Q49" s="866"/>
      <c r="R49" s="867"/>
      <c r="S49" s="7"/>
    </row>
    <row r="50" spans="1:19" x14ac:dyDescent="0.35">
      <c r="A50" s="435"/>
      <c r="B50" s="436" t="s">
        <v>254</v>
      </c>
      <c r="C50" s="412"/>
      <c r="D50" s="10">
        <f>Janvier!H48</f>
        <v>0</v>
      </c>
      <c r="E50" s="10">
        <f>Février!G48</f>
        <v>0</v>
      </c>
      <c r="F50" s="10">
        <f>Mars!G48</f>
        <v>0</v>
      </c>
      <c r="G50" s="10">
        <f>Avril!H48</f>
        <v>0</v>
      </c>
      <c r="H50" s="10">
        <f>Mai!H48</f>
        <v>0</v>
      </c>
      <c r="I50" s="10">
        <f>Juin!G48</f>
        <v>0</v>
      </c>
      <c r="J50" s="10">
        <f>Juillet!H48</f>
        <v>0</v>
      </c>
      <c r="K50" s="10">
        <f>Août!H48</f>
        <v>0</v>
      </c>
      <c r="L50" s="10">
        <f>Septembre!G48</f>
        <v>0</v>
      </c>
      <c r="M50" s="10">
        <f>Octobre!H48</f>
        <v>0</v>
      </c>
      <c r="N50" s="10">
        <f>Novembre!H48</f>
        <v>0</v>
      </c>
      <c r="O50" s="10">
        <f>Décembre!H48</f>
        <v>0</v>
      </c>
      <c r="P50" s="10">
        <f t="shared" si="3"/>
        <v>0</v>
      </c>
      <c r="Q50" s="865"/>
      <c r="R50" s="865"/>
      <c r="S50" s="7"/>
    </row>
    <row r="51" spans="1:19" x14ac:dyDescent="0.35">
      <c r="A51" s="881" t="s">
        <v>83</v>
      </c>
      <c r="B51" s="882"/>
      <c r="C51" s="239">
        <f>SUM(C31:C50)</f>
        <v>0</v>
      </c>
      <c r="D51" s="239">
        <f t="shared" ref="D51:O51" si="4">SUM(D31:D50)</f>
        <v>0</v>
      </c>
      <c r="E51" s="239">
        <f t="shared" si="4"/>
        <v>0</v>
      </c>
      <c r="F51" s="239">
        <f t="shared" si="4"/>
        <v>0</v>
      </c>
      <c r="G51" s="239">
        <f t="shared" si="4"/>
        <v>0</v>
      </c>
      <c r="H51" s="239">
        <f t="shared" si="4"/>
        <v>0</v>
      </c>
      <c r="I51" s="239">
        <f t="shared" si="4"/>
        <v>0</v>
      </c>
      <c r="J51" s="239">
        <f t="shared" si="4"/>
        <v>0</v>
      </c>
      <c r="K51" s="239">
        <f t="shared" si="4"/>
        <v>0</v>
      </c>
      <c r="L51" s="239">
        <f t="shared" si="4"/>
        <v>0</v>
      </c>
      <c r="M51" s="239">
        <f t="shared" si="4"/>
        <v>0</v>
      </c>
      <c r="N51" s="239">
        <f t="shared" si="4"/>
        <v>0</v>
      </c>
      <c r="O51" s="239">
        <f t="shared" si="4"/>
        <v>0</v>
      </c>
      <c r="P51" s="239">
        <f>SUM(P31:P50)</f>
        <v>0</v>
      </c>
      <c r="Q51" s="877"/>
      <c r="R51" s="878"/>
      <c r="S51" s="7"/>
    </row>
    <row r="52" spans="1:19" x14ac:dyDescent="0.35">
      <c r="A52" s="889" t="s">
        <v>364</v>
      </c>
      <c r="B52" s="890"/>
      <c r="C52" s="36">
        <f t="shared" ref="C52:P52" si="5">C29+C51</f>
        <v>0</v>
      </c>
      <c r="D52" s="36">
        <f t="shared" si="5"/>
        <v>0</v>
      </c>
      <c r="E52" s="36">
        <f t="shared" si="5"/>
        <v>0</v>
      </c>
      <c r="F52" s="36">
        <f t="shared" si="5"/>
        <v>0</v>
      </c>
      <c r="G52" s="36">
        <f t="shared" si="5"/>
        <v>0</v>
      </c>
      <c r="H52" s="36">
        <f t="shared" si="5"/>
        <v>0</v>
      </c>
      <c r="I52" s="36">
        <f t="shared" si="5"/>
        <v>0</v>
      </c>
      <c r="J52" s="36">
        <f t="shared" si="5"/>
        <v>0</v>
      </c>
      <c r="K52" s="36">
        <f t="shared" si="5"/>
        <v>0</v>
      </c>
      <c r="L52" s="36">
        <f t="shared" si="5"/>
        <v>0</v>
      </c>
      <c r="M52" s="36">
        <f t="shared" si="5"/>
        <v>0</v>
      </c>
      <c r="N52" s="36">
        <f t="shared" si="5"/>
        <v>0</v>
      </c>
      <c r="O52" s="36">
        <f t="shared" si="5"/>
        <v>0</v>
      </c>
      <c r="P52" s="36">
        <f t="shared" si="5"/>
        <v>0</v>
      </c>
      <c r="Q52" s="879"/>
      <c r="R52" s="879"/>
      <c r="S52" s="7"/>
    </row>
    <row r="53" spans="1:19" x14ac:dyDescent="0.35">
      <c r="A53" s="881" t="s">
        <v>258</v>
      </c>
      <c r="B53" s="882"/>
      <c r="C53" s="240">
        <f t="shared" ref="C53:P53" si="6">C12-C52</f>
        <v>0</v>
      </c>
      <c r="D53" s="240">
        <f t="shared" si="6"/>
        <v>0</v>
      </c>
      <c r="E53" s="240">
        <f t="shared" si="6"/>
        <v>0</v>
      </c>
      <c r="F53" s="240">
        <f t="shared" si="6"/>
        <v>0</v>
      </c>
      <c r="G53" s="240">
        <f t="shared" si="6"/>
        <v>0</v>
      </c>
      <c r="H53" s="240">
        <f t="shared" si="6"/>
        <v>0</v>
      </c>
      <c r="I53" s="240">
        <f t="shared" si="6"/>
        <v>0</v>
      </c>
      <c r="J53" s="240">
        <f t="shared" si="6"/>
        <v>0</v>
      </c>
      <c r="K53" s="240">
        <f t="shared" si="6"/>
        <v>0</v>
      </c>
      <c r="L53" s="240">
        <f t="shared" si="6"/>
        <v>0</v>
      </c>
      <c r="M53" s="240">
        <f t="shared" si="6"/>
        <v>0</v>
      </c>
      <c r="N53" s="240">
        <f t="shared" si="6"/>
        <v>0</v>
      </c>
      <c r="O53" s="240">
        <f t="shared" si="6"/>
        <v>0</v>
      </c>
      <c r="P53" s="240">
        <f t="shared" si="6"/>
        <v>0</v>
      </c>
      <c r="Q53" s="880"/>
      <c r="R53" s="878"/>
      <c r="S53" s="7"/>
    </row>
    <row r="54" spans="1:19" x14ac:dyDescent="0.35">
      <c r="J54" s="31"/>
      <c r="K54" s="31"/>
    </row>
  </sheetData>
  <mergeCells count="82">
    <mergeCell ref="A39:B39"/>
    <mergeCell ref="A16:B16"/>
    <mergeCell ref="P5:P6"/>
    <mergeCell ref="A30:B30"/>
    <mergeCell ref="A38:B38"/>
    <mergeCell ref="A10:B10"/>
    <mergeCell ref="A11:B11"/>
    <mergeCell ref="M5:M6"/>
    <mergeCell ref="A5:B6"/>
    <mergeCell ref="A12:B12"/>
    <mergeCell ref="A29:B29"/>
    <mergeCell ref="A15:B15"/>
    <mergeCell ref="F5:F6"/>
    <mergeCell ref="A17:B17"/>
    <mergeCell ref="A9:B9"/>
    <mergeCell ref="Q11:R11"/>
    <mergeCell ref="Q12:R12"/>
    <mergeCell ref="Q16:R16"/>
    <mergeCell ref="Q17:R17"/>
    <mergeCell ref="Q18:R18"/>
    <mergeCell ref="Q14:R14"/>
    <mergeCell ref="Q15:R15"/>
    <mergeCell ref="Q5:R6"/>
    <mergeCell ref="C3:C4"/>
    <mergeCell ref="D3:P4"/>
    <mergeCell ref="G5:G6"/>
    <mergeCell ref="H5:H6"/>
    <mergeCell ref="O5:O6"/>
    <mergeCell ref="N5:N6"/>
    <mergeCell ref="E5:E6"/>
    <mergeCell ref="Q3:R4"/>
    <mergeCell ref="Q7:R7"/>
    <mergeCell ref="A53:B53"/>
    <mergeCell ref="C5:C6"/>
    <mergeCell ref="I5:I6"/>
    <mergeCell ref="J5:J6"/>
    <mergeCell ref="K5:K6"/>
    <mergeCell ref="L5:L6"/>
    <mergeCell ref="A52:B52"/>
    <mergeCell ref="D5:D6"/>
    <mergeCell ref="A51:B51"/>
    <mergeCell ref="Q8:R8"/>
    <mergeCell ref="Q9:R9"/>
    <mergeCell ref="Q10:R10"/>
    <mergeCell ref="A40:B40"/>
    <mergeCell ref="A7:B7"/>
    <mergeCell ref="A8:B8"/>
    <mergeCell ref="Q21:R21"/>
    <mergeCell ref="Q22:R22"/>
    <mergeCell ref="Q23:R23"/>
    <mergeCell ref="Q24:R24"/>
    <mergeCell ref="Q25:R25"/>
    <mergeCell ref="Q51:R51"/>
    <mergeCell ref="Q52:R52"/>
    <mergeCell ref="Q53:R53"/>
    <mergeCell ref="Q39:R39"/>
    <mergeCell ref="Q40:R40"/>
    <mergeCell ref="Q41:R41"/>
    <mergeCell ref="Q47:R47"/>
    <mergeCell ref="Q49:R49"/>
    <mergeCell ref="Q50:R50"/>
    <mergeCell ref="Q42:R42"/>
    <mergeCell ref="Q43:R43"/>
    <mergeCell ref="Q44:R44"/>
    <mergeCell ref="Q45:R45"/>
    <mergeCell ref="Q46:R46"/>
    <mergeCell ref="Q34:R34"/>
    <mergeCell ref="Q35:R35"/>
    <mergeCell ref="Q36:R36"/>
    <mergeCell ref="A1:P2"/>
    <mergeCell ref="Q48:R48"/>
    <mergeCell ref="Q26:R26"/>
    <mergeCell ref="Q37:R37"/>
    <mergeCell ref="Q38:R38"/>
    <mergeCell ref="Q29:R29"/>
    <mergeCell ref="Q31:R31"/>
    <mergeCell ref="Q32:R32"/>
    <mergeCell ref="Q33:R33"/>
    <mergeCell ref="Q27:R27"/>
    <mergeCell ref="Q28:R28"/>
    <mergeCell ref="Q19:R19"/>
    <mergeCell ref="Q20:R20"/>
  </mergeCells>
  <phoneticPr fontId="5" type="noConversion"/>
  <pageMargins left="0.5" right="0.5" top="0.5" bottom="0.5" header="0.3" footer="0.3"/>
  <pageSetup scale="61" orientation="landscape"/>
  <headerFooter alignWithMargins="0"/>
  <ignoredErrors>
    <ignoredError sqref="P32:P34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P20"/>
  <sheetViews>
    <sheetView showGridLines="0" workbookViewId="0">
      <selection activeCell="N23" sqref="N23"/>
    </sheetView>
  </sheetViews>
  <sheetFormatPr baseColWidth="10" defaultColWidth="10.81640625" defaultRowHeight="14" x14ac:dyDescent="0.3"/>
  <cols>
    <col min="1" max="1" width="1.81640625" style="444" customWidth="1"/>
    <col min="2" max="2" width="3.7265625" style="444" customWidth="1"/>
    <col min="3" max="4" width="4.1796875" style="444" customWidth="1"/>
    <col min="5" max="12" width="4.26953125" style="444" customWidth="1"/>
    <col min="13" max="14" width="10.81640625" style="444"/>
    <col min="15" max="15" width="7" style="444" customWidth="1"/>
    <col min="16" max="16" width="11.7265625" style="444" customWidth="1"/>
    <col min="17" max="16384" width="10.81640625" style="444"/>
  </cols>
  <sheetData>
    <row r="2" spans="2:16" ht="18" x14ac:dyDescent="0.4">
      <c r="B2" s="450" t="s">
        <v>365</v>
      </c>
    </row>
    <row r="3" spans="2:16" ht="18" x14ac:dyDescent="0.4">
      <c r="B3" s="450"/>
    </row>
    <row r="4" spans="2:16" ht="6.75" customHeight="1" x14ac:dyDescent="0.3">
      <c r="B4" s="451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3"/>
    </row>
    <row r="5" spans="2:16" ht="17.149999999999999" customHeight="1" x14ac:dyDescent="0.3">
      <c r="B5" s="454" t="s">
        <v>366</v>
      </c>
      <c r="C5" s="444" t="s">
        <v>367</v>
      </c>
      <c r="P5" s="455"/>
    </row>
    <row r="6" spans="2:16" ht="17.149999999999999" customHeight="1" x14ac:dyDescent="0.3">
      <c r="B6" s="458" t="s">
        <v>368</v>
      </c>
      <c r="C6" s="459" t="s">
        <v>369</v>
      </c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84"/>
    </row>
    <row r="7" spans="2:16" ht="17.149999999999999" customHeight="1" x14ac:dyDescent="0.3">
      <c r="B7" s="458" t="s">
        <v>370</v>
      </c>
      <c r="C7" s="459" t="s">
        <v>371</v>
      </c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84"/>
    </row>
    <row r="8" spans="2:16" s="449" customFormat="1" ht="17.149999999999999" customHeight="1" x14ac:dyDescent="0.25">
      <c r="B8" s="458" t="s">
        <v>372</v>
      </c>
      <c r="C8" s="459" t="s">
        <v>373</v>
      </c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1"/>
    </row>
    <row r="9" spans="2:16" ht="12.75" customHeight="1" x14ac:dyDescent="0.3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84"/>
    </row>
    <row r="10" spans="2:16" ht="18" customHeight="1" x14ac:dyDescent="0.3">
      <c r="B10" s="454"/>
      <c r="E10" s="397" t="s">
        <v>205</v>
      </c>
      <c r="F10" s="396" t="s">
        <v>206</v>
      </c>
      <c r="G10" s="396" t="s">
        <v>207</v>
      </c>
      <c r="H10" s="396" t="s">
        <v>207</v>
      </c>
      <c r="I10" s="396" t="s">
        <v>208</v>
      </c>
      <c r="J10" s="396" t="s">
        <v>209</v>
      </c>
      <c r="K10" s="396" t="s">
        <v>210</v>
      </c>
      <c r="L10" s="152"/>
      <c r="P10" s="455"/>
    </row>
    <row r="11" spans="2:16" ht="18" customHeight="1" x14ac:dyDescent="0.3">
      <c r="B11" s="456"/>
      <c r="E11" s="398"/>
      <c r="F11" s="399"/>
      <c r="G11" s="445">
        <v>1</v>
      </c>
      <c r="H11" s="445">
        <v>2</v>
      </c>
      <c r="I11" s="445">
        <v>3</v>
      </c>
      <c r="J11" s="445">
        <v>4</v>
      </c>
      <c r="K11" s="446">
        <v>5</v>
      </c>
      <c r="L11" s="393">
        <v>1</v>
      </c>
      <c r="P11" s="455"/>
    </row>
    <row r="12" spans="2:16" ht="18" customHeight="1" x14ac:dyDescent="0.3">
      <c r="B12" s="456"/>
      <c r="E12" s="390">
        <f>K11+1</f>
        <v>6</v>
      </c>
      <c r="F12" s="391">
        <f t="shared" ref="F12:K14" si="0">E12+1</f>
        <v>7</v>
      </c>
      <c r="G12" s="391">
        <f t="shared" si="0"/>
        <v>8</v>
      </c>
      <c r="H12" s="391">
        <f t="shared" si="0"/>
        <v>9</v>
      </c>
      <c r="I12" s="391">
        <f t="shared" si="0"/>
        <v>10</v>
      </c>
      <c r="J12" s="391">
        <f t="shared" si="0"/>
        <v>11</v>
      </c>
      <c r="K12" s="400">
        <f t="shared" si="0"/>
        <v>12</v>
      </c>
      <c r="L12" s="393">
        <v>2</v>
      </c>
      <c r="P12" s="455"/>
    </row>
    <row r="13" spans="2:16" ht="18" customHeight="1" x14ac:dyDescent="0.3">
      <c r="B13" s="456"/>
      <c r="E13" s="390">
        <f>K12+1</f>
        <v>13</v>
      </c>
      <c r="F13" s="391">
        <f t="shared" si="0"/>
        <v>14</v>
      </c>
      <c r="G13" s="391">
        <f t="shared" si="0"/>
        <v>15</v>
      </c>
      <c r="H13" s="391">
        <f t="shared" si="0"/>
        <v>16</v>
      </c>
      <c r="I13" s="391">
        <f t="shared" si="0"/>
        <v>17</v>
      </c>
      <c r="J13" s="391">
        <f t="shared" si="0"/>
        <v>18</v>
      </c>
      <c r="K13" s="400">
        <f t="shared" si="0"/>
        <v>19</v>
      </c>
      <c r="L13" s="393">
        <v>3</v>
      </c>
      <c r="P13" s="455"/>
    </row>
    <row r="14" spans="2:16" ht="18" customHeight="1" x14ac:dyDescent="0.3">
      <c r="B14" s="456"/>
      <c r="E14" s="390">
        <f>K13+1</f>
        <v>20</v>
      </c>
      <c r="F14" s="391">
        <f t="shared" si="0"/>
        <v>21</v>
      </c>
      <c r="G14" s="391">
        <f t="shared" si="0"/>
        <v>22</v>
      </c>
      <c r="H14" s="391">
        <f t="shared" si="0"/>
        <v>23</v>
      </c>
      <c r="I14" s="391">
        <f t="shared" si="0"/>
        <v>24</v>
      </c>
      <c r="J14" s="391">
        <f t="shared" si="0"/>
        <v>25</v>
      </c>
      <c r="K14" s="400">
        <f t="shared" si="0"/>
        <v>26</v>
      </c>
      <c r="L14" s="393">
        <v>4</v>
      </c>
      <c r="P14" s="455"/>
    </row>
    <row r="15" spans="2:16" ht="18" customHeight="1" x14ac:dyDescent="0.3">
      <c r="B15" s="456"/>
      <c r="E15" s="447">
        <v>27</v>
      </c>
      <c r="F15" s="448">
        <v>28</v>
      </c>
      <c r="G15" s="448">
        <v>29</v>
      </c>
      <c r="H15" s="448">
        <v>30</v>
      </c>
      <c r="I15" s="448">
        <v>31</v>
      </c>
      <c r="J15" s="392"/>
      <c r="K15" s="401"/>
      <c r="L15" s="394">
        <v>5</v>
      </c>
      <c r="P15" s="455"/>
    </row>
    <row r="16" spans="2:16" ht="17.149999999999999" customHeight="1" x14ac:dyDescent="0.3">
      <c r="B16" s="458"/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84"/>
    </row>
    <row r="17" spans="2:16" ht="9" customHeight="1" x14ac:dyDescent="0.3">
      <c r="B17" s="462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2:16" x14ac:dyDescent="0.3"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</row>
    <row r="19" spans="2:16" x14ac:dyDescent="0.3"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</row>
    <row r="20" spans="2:16" x14ac:dyDescent="0.3"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</row>
  </sheetData>
  <phoneticPr fontId="5" type="noConversion"/>
  <pageMargins left="0.78740157499999996" right="0.78740157499999996" top="0.984251969" bottom="0.984251969" header="0.5" footer="0.5"/>
  <pageSetup orientation="portrait" horizontalDpi="4294967292" verticalDpi="429496729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62"/>
  <sheetViews>
    <sheetView showGridLines="0" showZeros="0" topLeftCell="A16" workbookViewId="0">
      <selection activeCell="C30" sqref="C30:E30"/>
    </sheetView>
  </sheetViews>
  <sheetFormatPr baseColWidth="10" defaultColWidth="10.81640625" defaultRowHeight="14.5" x14ac:dyDescent="0.35"/>
  <cols>
    <col min="1" max="1" width="3" customWidth="1"/>
    <col min="2" max="2" width="38.1796875" style="287" customWidth="1"/>
    <col min="3" max="3" width="17.1796875" style="300" customWidth="1"/>
    <col min="4" max="4" width="16.81640625" style="300" customWidth="1"/>
    <col min="5" max="5" width="19.1796875" style="300" customWidth="1"/>
    <col min="6" max="6" width="11.453125" hidden="1" customWidth="1"/>
    <col min="7" max="7" width="3.1796875" hidden="1" customWidth="1"/>
  </cols>
  <sheetData>
    <row r="1" spans="2:5" x14ac:dyDescent="0.35">
      <c r="B1" s="278" t="s">
        <v>95</v>
      </c>
      <c r="C1" s="563"/>
      <c r="D1" s="564"/>
      <c r="E1" s="564"/>
    </row>
    <row r="2" spans="2:5" x14ac:dyDescent="0.35">
      <c r="B2" s="5" t="s">
        <v>96</v>
      </c>
      <c r="C2" s="494" t="s">
        <v>97</v>
      </c>
      <c r="D2" s="494" t="s">
        <v>98</v>
      </c>
      <c r="E2" s="494" t="s">
        <v>99</v>
      </c>
    </row>
    <row r="3" spans="2:5" x14ac:dyDescent="0.35">
      <c r="B3" s="4" t="s">
        <v>100</v>
      </c>
      <c r="C3" s="301"/>
      <c r="D3" s="301"/>
      <c r="E3" s="289">
        <f>C3+D3</f>
        <v>0</v>
      </c>
    </row>
    <row r="4" spans="2:5" x14ac:dyDescent="0.35">
      <c r="B4" s="6" t="s">
        <v>101</v>
      </c>
      <c r="C4" s="302"/>
      <c r="D4" s="302"/>
      <c r="E4" s="290">
        <f t="shared" ref="E4:E9" si="0">C4+D4</f>
        <v>0</v>
      </c>
    </row>
    <row r="5" spans="2:5" x14ac:dyDescent="0.35">
      <c r="B5" s="4" t="s">
        <v>51</v>
      </c>
      <c r="C5" s="301"/>
      <c r="D5" s="301"/>
      <c r="E5" s="289">
        <f t="shared" si="0"/>
        <v>0</v>
      </c>
    </row>
    <row r="6" spans="2:5" x14ac:dyDescent="0.35">
      <c r="B6" s="6" t="s">
        <v>43</v>
      </c>
      <c r="C6" s="302"/>
      <c r="D6" s="302"/>
      <c r="E6" s="290">
        <f t="shared" si="0"/>
        <v>0</v>
      </c>
    </row>
    <row r="7" spans="2:5" x14ac:dyDescent="0.35">
      <c r="B7" s="279"/>
      <c r="C7" s="301"/>
      <c r="D7" s="301"/>
      <c r="E7" s="289">
        <f t="shared" si="0"/>
        <v>0</v>
      </c>
    </row>
    <row r="8" spans="2:5" x14ac:dyDescent="0.35">
      <c r="B8" s="280"/>
      <c r="C8" s="302"/>
      <c r="D8" s="302"/>
      <c r="E8" s="290">
        <f t="shared" si="0"/>
        <v>0</v>
      </c>
    </row>
    <row r="9" spans="2:5" x14ac:dyDescent="0.35">
      <c r="B9" s="279"/>
      <c r="C9" s="301"/>
      <c r="D9" s="301"/>
      <c r="E9" s="289">
        <f t="shared" si="0"/>
        <v>0</v>
      </c>
    </row>
    <row r="10" spans="2:5" s="34" customFormat="1" x14ac:dyDescent="0.35">
      <c r="B10" s="315" t="s">
        <v>83</v>
      </c>
      <c r="C10" s="315">
        <f>SUM(C3:C9)</f>
        <v>0</v>
      </c>
      <c r="D10" s="315">
        <f>SUM(D3:D9)</f>
        <v>0</v>
      </c>
      <c r="E10" s="315">
        <f>SUM(E3:E9)</f>
        <v>0</v>
      </c>
    </row>
    <row r="11" spans="2:5" x14ac:dyDescent="0.35">
      <c r="B11" s="5" t="s">
        <v>102</v>
      </c>
      <c r="C11" s="288"/>
      <c r="D11" s="288"/>
      <c r="E11" s="288"/>
    </row>
    <row r="12" spans="2:5" x14ac:dyDescent="0.35">
      <c r="B12" s="6" t="s">
        <v>103</v>
      </c>
      <c r="C12" s="303"/>
      <c r="D12" s="303"/>
      <c r="E12" s="291">
        <f>C12+D12</f>
        <v>0</v>
      </c>
    </row>
    <row r="13" spans="2:5" x14ac:dyDescent="0.35">
      <c r="B13" s="4" t="s">
        <v>104</v>
      </c>
      <c r="C13" s="304"/>
      <c r="D13" s="304"/>
      <c r="E13" s="289">
        <f>C13+D13</f>
        <v>0</v>
      </c>
    </row>
    <row r="14" spans="2:5" x14ac:dyDescent="0.35">
      <c r="B14" s="6" t="s">
        <v>43</v>
      </c>
      <c r="C14" s="303"/>
      <c r="D14" s="303"/>
      <c r="E14" s="291">
        <f>C14+D14</f>
        <v>0</v>
      </c>
    </row>
    <row r="15" spans="2:5" x14ac:dyDescent="0.35">
      <c r="B15" s="279"/>
      <c r="C15" s="304"/>
      <c r="D15" s="304"/>
      <c r="E15" s="289">
        <f>C15+D15</f>
        <v>0</v>
      </c>
    </row>
    <row r="16" spans="2:5" x14ac:dyDescent="0.35">
      <c r="B16" s="280"/>
      <c r="C16" s="303"/>
      <c r="D16" s="303"/>
      <c r="E16" s="291">
        <f>C16+D16</f>
        <v>0</v>
      </c>
    </row>
    <row r="17" spans="2:5" s="34" customFormat="1" x14ac:dyDescent="0.35">
      <c r="B17" s="316" t="s">
        <v>83</v>
      </c>
      <c r="C17" s="316">
        <f>SUM(C12:C16)</f>
        <v>0</v>
      </c>
      <c r="D17" s="316">
        <f>SUM(D12:D16)</f>
        <v>0</v>
      </c>
      <c r="E17" s="316">
        <f>SUM(E12:E16)</f>
        <v>0</v>
      </c>
    </row>
    <row r="18" spans="2:5" x14ac:dyDescent="0.35">
      <c r="B18" s="5" t="s">
        <v>105</v>
      </c>
      <c r="C18" s="288"/>
      <c r="D18" s="288"/>
      <c r="E18" s="288"/>
    </row>
    <row r="19" spans="2:5" x14ac:dyDescent="0.35">
      <c r="B19" s="4" t="s">
        <v>106</v>
      </c>
      <c r="C19" s="304"/>
      <c r="D19" s="304"/>
      <c r="E19" s="289">
        <f>C19+D19</f>
        <v>0</v>
      </c>
    </row>
    <row r="20" spans="2:5" x14ac:dyDescent="0.35">
      <c r="B20" s="6" t="s">
        <v>107</v>
      </c>
      <c r="C20" s="303"/>
      <c r="D20" s="303"/>
      <c r="E20" s="290">
        <f t="shared" ref="E20:E25" si="1">C20+D20</f>
        <v>0</v>
      </c>
    </row>
    <row r="21" spans="2:5" x14ac:dyDescent="0.35">
      <c r="B21" s="4" t="s">
        <v>108</v>
      </c>
      <c r="C21" s="304"/>
      <c r="D21" s="304"/>
      <c r="E21" s="289">
        <f t="shared" si="1"/>
        <v>0</v>
      </c>
    </row>
    <row r="22" spans="2:5" x14ac:dyDescent="0.35">
      <c r="B22" s="6" t="s">
        <v>109</v>
      </c>
      <c r="C22" s="303"/>
      <c r="D22" s="303"/>
      <c r="E22" s="290">
        <f t="shared" si="1"/>
        <v>0</v>
      </c>
    </row>
    <row r="23" spans="2:5" x14ac:dyDescent="0.35">
      <c r="B23" s="4" t="s">
        <v>43</v>
      </c>
      <c r="C23" s="304"/>
      <c r="D23" s="304"/>
      <c r="E23" s="289">
        <f t="shared" si="1"/>
        <v>0</v>
      </c>
    </row>
    <row r="24" spans="2:5" x14ac:dyDescent="0.35">
      <c r="B24" s="280"/>
      <c r="C24" s="303"/>
      <c r="D24" s="303"/>
      <c r="E24" s="290">
        <f t="shared" si="1"/>
        <v>0</v>
      </c>
    </row>
    <row r="25" spans="2:5" x14ac:dyDescent="0.35">
      <c r="B25" s="281"/>
      <c r="C25" s="305"/>
      <c r="D25" s="305"/>
      <c r="E25" s="289">
        <f t="shared" si="1"/>
        <v>0</v>
      </c>
    </row>
    <row r="26" spans="2:5" s="34" customFormat="1" x14ac:dyDescent="0.35">
      <c r="B26" s="315" t="s">
        <v>110</v>
      </c>
      <c r="C26" s="315">
        <f>SUM(C19:C25)</f>
        <v>0</v>
      </c>
      <c r="D26" s="315">
        <f>SUM(D19:D25)</f>
        <v>0</v>
      </c>
      <c r="E26" s="315">
        <f>SUM(E19:E25)</f>
        <v>0</v>
      </c>
    </row>
    <row r="27" spans="2:5" s="34" customFormat="1" x14ac:dyDescent="0.35">
      <c r="B27" s="278" t="s">
        <v>111</v>
      </c>
      <c r="C27" s="316">
        <f>C10+C17+C26</f>
        <v>0</v>
      </c>
      <c r="D27" s="316">
        <f>D10+D17+D26</f>
        <v>0</v>
      </c>
      <c r="E27" s="316">
        <f>E10+E17+E26</f>
        <v>0</v>
      </c>
    </row>
    <row r="28" spans="2:5" x14ac:dyDescent="0.35">
      <c r="B28" s="282"/>
      <c r="C28" s="306"/>
      <c r="D28" s="306"/>
      <c r="E28" s="292"/>
    </row>
    <row r="29" spans="2:5" x14ac:dyDescent="0.35">
      <c r="B29" s="278" t="s">
        <v>112</v>
      </c>
      <c r="C29" s="307"/>
      <c r="D29" s="308"/>
      <c r="E29" s="293"/>
    </row>
    <row r="30" spans="2:5" x14ac:dyDescent="0.35">
      <c r="B30" s="5" t="s">
        <v>113</v>
      </c>
      <c r="C30" s="494" t="s">
        <v>97</v>
      </c>
      <c r="D30" s="494" t="s">
        <v>98</v>
      </c>
      <c r="E30" s="494" t="s">
        <v>99</v>
      </c>
    </row>
    <row r="31" spans="2:5" x14ac:dyDescent="0.35">
      <c r="B31" s="4" t="s">
        <v>114</v>
      </c>
      <c r="C31" s="309"/>
      <c r="D31" s="304"/>
      <c r="E31" s="294">
        <f>C31+D31</f>
        <v>0</v>
      </c>
    </row>
    <row r="32" spans="2:5" x14ac:dyDescent="0.35">
      <c r="B32" s="6" t="s">
        <v>115</v>
      </c>
      <c r="C32" s="310"/>
      <c r="D32" s="311"/>
      <c r="E32" s="295">
        <f t="shared" ref="E32:E37" si="2">C32+D32</f>
        <v>0</v>
      </c>
    </row>
    <row r="33" spans="2:5" x14ac:dyDescent="0.35">
      <c r="B33" s="4" t="s">
        <v>116</v>
      </c>
      <c r="C33" s="309"/>
      <c r="D33" s="304"/>
      <c r="E33" s="294">
        <f t="shared" si="2"/>
        <v>0</v>
      </c>
    </row>
    <row r="34" spans="2:5" x14ac:dyDescent="0.35">
      <c r="B34" s="6" t="s">
        <v>43</v>
      </c>
      <c r="C34" s="310"/>
      <c r="D34" s="303"/>
      <c r="E34" s="295">
        <f t="shared" si="2"/>
        <v>0</v>
      </c>
    </row>
    <row r="35" spans="2:5" x14ac:dyDescent="0.35">
      <c r="B35" s="279"/>
      <c r="C35" s="309"/>
      <c r="D35" s="304"/>
      <c r="E35" s="294">
        <f t="shared" si="2"/>
        <v>0</v>
      </c>
    </row>
    <row r="36" spans="2:5" x14ac:dyDescent="0.35">
      <c r="B36" s="280"/>
      <c r="C36" s="310"/>
      <c r="D36" s="303"/>
      <c r="E36" s="295">
        <f t="shared" si="2"/>
        <v>0</v>
      </c>
    </row>
    <row r="37" spans="2:5" x14ac:dyDescent="0.35">
      <c r="B37" s="279"/>
      <c r="C37" s="309"/>
      <c r="D37" s="304"/>
      <c r="E37" s="294">
        <f t="shared" si="2"/>
        <v>0</v>
      </c>
    </row>
    <row r="38" spans="2:5" s="34" customFormat="1" x14ac:dyDescent="0.35">
      <c r="B38" s="315" t="s">
        <v>83</v>
      </c>
      <c r="C38" s="315">
        <f>SUM(C31:C37)</f>
        <v>0</v>
      </c>
      <c r="D38" s="315">
        <f>SUM(D31:D37)</f>
        <v>0</v>
      </c>
      <c r="E38" s="315">
        <f>SUM(E31:E37)</f>
        <v>0</v>
      </c>
    </row>
    <row r="39" spans="2:5" x14ac:dyDescent="0.35">
      <c r="B39" s="5" t="s">
        <v>117</v>
      </c>
      <c r="C39" s="296"/>
      <c r="D39" s="288"/>
      <c r="E39" s="296"/>
    </row>
    <row r="40" spans="2:5" x14ac:dyDescent="0.35">
      <c r="B40" s="6" t="s">
        <v>118</v>
      </c>
      <c r="C40" s="310"/>
      <c r="D40" s="303"/>
      <c r="E40" s="297">
        <f>C40+D40</f>
        <v>0</v>
      </c>
    </row>
    <row r="41" spans="2:5" x14ac:dyDescent="0.35">
      <c r="B41" s="4" t="s">
        <v>60</v>
      </c>
      <c r="C41" s="309"/>
      <c r="D41" s="304"/>
      <c r="E41" s="294">
        <f t="shared" ref="E41:E46" si="3">C41+D41</f>
        <v>0</v>
      </c>
    </row>
    <row r="42" spans="2:5" x14ac:dyDescent="0.35">
      <c r="B42" s="6" t="s">
        <v>119</v>
      </c>
      <c r="C42" s="310"/>
      <c r="D42" s="303"/>
      <c r="E42" s="297">
        <f t="shared" si="3"/>
        <v>0</v>
      </c>
    </row>
    <row r="43" spans="2:5" x14ac:dyDescent="0.35">
      <c r="B43" s="4" t="s">
        <v>43</v>
      </c>
      <c r="C43" s="309"/>
      <c r="D43" s="304"/>
      <c r="E43" s="294">
        <f t="shared" si="3"/>
        <v>0</v>
      </c>
    </row>
    <row r="44" spans="2:5" x14ac:dyDescent="0.35">
      <c r="B44" s="280"/>
      <c r="C44" s="310"/>
      <c r="D44" s="303"/>
      <c r="E44" s="297">
        <f t="shared" si="3"/>
        <v>0</v>
      </c>
    </row>
    <row r="45" spans="2:5" x14ac:dyDescent="0.35">
      <c r="B45" s="279"/>
      <c r="C45" s="309"/>
      <c r="D45" s="304"/>
      <c r="E45" s="294">
        <f t="shared" si="3"/>
        <v>0</v>
      </c>
    </row>
    <row r="46" spans="2:5" x14ac:dyDescent="0.35">
      <c r="B46" s="283"/>
      <c r="C46" s="310"/>
      <c r="D46" s="303"/>
      <c r="E46" s="297">
        <f t="shared" si="3"/>
        <v>0</v>
      </c>
    </row>
    <row r="47" spans="2:5" s="34" customFormat="1" x14ac:dyDescent="0.35">
      <c r="B47" s="316" t="s">
        <v>83</v>
      </c>
      <c r="C47" s="316">
        <f>SUM(C40:C46)</f>
        <v>0</v>
      </c>
      <c r="D47" s="316">
        <f>SUM(D40:D46)</f>
        <v>0</v>
      </c>
      <c r="E47" s="316">
        <f>SUM(E40:E46)</f>
        <v>0</v>
      </c>
    </row>
    <row r="48" spans="2:5" x14ac:dyDescent="0.35">
      <c r="B48" s="5" t="s">
        <v>120</v>
      </c>
      <c r="C48" s="296"/>
      <c r="D48" s="288"/>
      <c r="E48" s="296"/>
    </row>
    <row r="49" spans="2:5" x14ac:dyDescent="0.35">
      <c r="B49" s="4" t="s">
        <v>121</v>
      </c>
      <c r="C49" s="309"/>
      <c r="D49" s="304"/>
      <c r="E49" s="294">
        <f>C49+D49</f>
        <v>0</v>
      </c>
    </row>
    <row r="50" spans="2:5" x14ac:dyDescent="0.35">
      <c r="B50" s="6" t="s">
        <v>43</v>
      </c>
      <c r="C50" s="310"/>
      <c r="D50" s="303"/>
      <c r="E50" s="295">
        <f t="shared" ref="E50:E55" si="4">C50+D50</f>
        <v>0</v>
      </c>
    </row>
    <row r="51" spans="2:5" x14ac:dyDescent="0.35">
      <c r="B51" s="4"/>
      <c r="C51" s="309"/>
      <c r="D51" s="304"/>
      <c r="E51" s="294">
        <f t="shared" si="4"/>
        <v>0</v>
      </c>
    </row>
    <row r="52" spans="2:5" x14ac:dyDescent="0.35">
      <c r="B52" s="280"/>
      <c r="C52" s="310"/>
      <c r="D52" s="303"/>
      <c r="E52" s="295">
        <f t="shared" si="4"/>
        <v>0</v>
      </c>
    </row>
    <row r="53" spans="2:5" x14ac:dyDescent="0.35">
      <c r="B53" s="279"/>
      <c r="C53" s="309"/>
      <c r="D53" s="304"/>
      <c r="E53" s="294">
        <f t="shared" si="4"/>
        <v>0</v>
      </c>
    </row>
    <row r="54" spans="2:5" x14ac:dyDescent="0.35">
      <c r="B54" s="280"/>
      <c r="C54" s="310"/>
      <c r="D54" s="303"/>
      <c r="E54" s="295">
        <f t="shared" si="4"/>
        <v>0</v>
      </c>
    </row>
    <row r="55" spans="2:5" x14ac:dyDescent="0.35">
      <c r="B55" s="284"/>
      <c r="C55" s="312"/>
      <c r="D55" s="313"/>
      <c r="E55" s="298">
        <f t="shared" si="4"/>
        <v>0</v>
      </c>
    </row>
    <row r="56" spans="2:5" s="34" customFormat="1" x14ac:dyDescent="0.35">
      <c r="B56" s="315" t="s">
        <v>110</v>
      </c>
      <c r="C56" s="317">
        <f>SUM(C49:C55)</f>
        <v>0</v>
      </c>
      <c r="D56" s="317">
        <f>SUM(D49:D55)</f>
        <v>0</v>
      </c>
      <c r="E56" s="317">
        <f>SUM(E49:E55)</f>
        <v>0</v>
      </c>
    </row>
    <row r="57" spans="2:5" s="34" customFormat="1" x14ac:dyDescent="0.35">
      <c r="B57" s="285" t="s">
        <v>122</v>
      </c>
      <c r="C57" s="318">
        <f>C38+C47+C56</f>
        <v>0</v>
      </c>
      <c r="D57" s="318">
        <f>D38+D47+D56</f>
        <v>0</v>
      </c>
      <c r="E57" s="318">
        <f>E38+E47+E56</f>
        <v>0</v>
      </c>
    </row>
    <row r="58" spans="2:5" x14ac:dyDescent="0.35">
      <c r="B58" s="286"/>
      <c r="C58" s="314"/>
      <c r="D58" s="314"/>
      <c r="E58" s="299"/>
    </row>
    <row r="59" spans="2:5" x14ac:dyDescent="0.35">
      <c r="B59" s="285" t="s">
        <v>123</v>
      </c>
      <c r="C59" s="3"/>
      <c r="D59" s="3"/>
      <c r="E59" s="3"/>
    </row>
    <row r="60" spans="2:5" s="34" customFormat="1" x14ac:dyDescent="0.35">
      <c r="B60" s="319" t="s">
        <v>124</v>
      </c>
      <c r="C60" s="320">
        <f>C27</f>
        <v>0</v>
      </c>
      <c r="D60" s="319">
        <f>D27</f>
        <v>0</v>
      </c>
      <c r="E60" s="320">
        <f>E27</f>
        <v>0</v>
      </c>
    </row>
    <row r="61" spans="2:5" s="34" customFormat="1" x14ac:dyDescent="0.35">
      <c r="B61" s="321" t="s">
        <v>125</v>
      </c>
      <c r="C61" s="322">
        <f>-C57</f>
        <v>0</v>
      </c>
      <c r="D61" s="322">
        <f>-D57</f>
        <v>0</v>
      </c>
      <c r="E61" s="322">
        <f>-E57</f>
        <v>0</v>
      </c>
    </row>
    <row r="62" spans="2:5" s="34" customFormat="1" x14ac:dyDescent="0.35">
      <c r="B62" s="323" t="s">
        <v>126</v>
      </c>
      <c r="C62" s="323">
        <f>C27-C57</f>
        <v>0</v>
      </c>
      <c r="D62" s="323">
        <f>D27-D57</f>
        <v>0</v>
      </c>
      <c r="E62" s="323">
        <f>E27-E57</f>
        <v>0</v>
      </c>
    </row>
  </sheetData>
  <mergeCells count="1">
    <mergeCell ref="C1:E1"/>
  </mergeCells>
  <phoneticPr fontId="5" type="noConversion"/>
  <pageMargins left="0.78740157499999996" right="0.78740157499999996" top="0.984251969" bottom="0.984251969" header="0.3" footer="0.3"/>
  <pageSetup scale="72" orientation="portrait"/>
  <headerFooter alignWithMargins="0">
    <oddHeader>&amp;L&amp;"Calibri,Gras"&amp;14&amp;K000000Évaluez votre avoir&amp;11
&amp;"Calibri,Gras italique"Faites le portrait de votre situation financière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showGridLines="0" showZeros="0" zoomScale="115" zoomScaleNormal="115" zoomScalePageLayoutView="150" workbookViewId="0">
      <selection activeCell="D29" sqref="D29:E29"/>
    </sheetView>
  </sheetViews>
  <sheetFormatPr baseColWidth="10" defaultColWidth="10.81640625" defaultRowHeight="10" x14ac:dyDescent="0.2"/>
  <cols>
    <col min="1" max="1" width="10.81640625" style="121"/>
    <col min="2" max="2" width="11.81640625" style="121" customWidth="1"/>
    <col min="3" max="3" width="9.1796875" style="121" customWidth="1"/>
    <col min="4" max="5" width="10.7265625" style="121" customWidth="1"/>
    <col min="6" max="7" width="13.26953125" style="121" customWidth="1"/>
    <col min="8" max="8" width="3.453125" style="121" customWidth="1"/>
    <col min="9" max="9" width="15.1796875" style="121" customWidth="1"/>
    <col min="10" max="10" width="20.453125" style="121" customWidth="1"/>
    <col min="11" max="12" width="9.453125" style="121" customWidth="1"/>
    <col min="13" max="13" width="29.7265625" style="121" customWidth="1"/>
    <col min="14" max="14" width="3.1796875" style="121" customWidth="1"/>
    <col min="15" max="16384" width="10.81640625" style="121"/>
  </cols>
  <sheetData>
    <row r="1" spans="1:13" s="137" customFormat="1" ht="18" customHeight="1" x14ac:dyDescent="0.35">
      <c r="A1" s="137" t="s">
        <v>127</v>
      </c>
      <c r="I1" s="137" t="s">
        <v>128</v>
      </c>
    </row>
    <row r="2" spans="1:13" s="138" customFormat="1" ht="18" customHeight="1" x14ac:dyDescent="0.35">
      <c r="A2" s="138" t="s">
        <v>129</v>
      </c>
      <c r="H2" s="137"/>
      <c r="I2" s="138" t="s">
        <v>130</v>
      </c>
    </row>
    <row r="3" spans="1:13" s="37" customFormat="1" ht="21.75" customHeight="1" x14ac:dyDescent="0.35">
      <c r="A3" s="623" t="s">
        <v>131</v>
      </c>
      <c r="B3" s="624"/>
      <c r="C3" s="625"/>
      <c r="D3" s="139" t="s">
        <v>132</v>
      </c>
      <c r="E3" s="139" t="s">
        <v>133</v>
      </c>
      <c r="F3" s="139" t="s">
        <v>134</v>
      </c>
      <c r="G3" s="139" t="s">
        <v>135</v>
      </c>
      <c r="H3" s="137"/>
      <c r="I3" s="617" t="s">
        <v>136</v>
      </c>
      <c r="J3" s="618"/>
      <c r="K3" s="122" t="s">
        <v>137</v>
      </c>
      <c r="L3" s="123" t="s">
        <v>138</v>
      </c>
      <c r="M3" s="122" t="s">
        <v>139</v>
      </c>
    </row>
    <row r="4" spans="1:13" ht="12.75" customHeight="1" x14ac:dyDescent="0.2">
      <c r="A4" s="630" t="s">
        <v>140</v>
      </c>
      <c r="B4" s="631"/>
      <c r="C4" s="632"/>
      <c r="D4" s="190"/>
      <c r="E4" s="190"/>
      <c r="F4" s="190"/>
      <c r="G4" s="190"/>
      <c r="H4" s="137"/>
      <c r="I4" s="128" t="s">
        <v>141</v>
      </c>
      <c r="J4" s="124" t="s">
        <v>142</v>
      </c>
      <c r="K4" s="329"/>
      <c r="L4" s="330"/>
      <c r="M4" s="341"/>
    </row>
    <row r="5" spans="1:13" ht="12.75" customHeight="1" x14ac:dyDescent="0.2">
      <c r="A5" s="626" t="s">
        <v>143</v>
      </c>
      <c r="B5" s="627"/>
      <c r="C5" s="590"/>
      <c r="D5" s="327"/>
      <c r="E5" s="327"/>
      <c r="F5" s="327"/>
      <c r="G5" s="328"/>
      <c r="H5" s="137"/>
      <c r="I5" s="126"/>
      <c r="J5" s="37" t="s">
        <v>144</v>
      </c>
      <c r="K5" s="331"/>
      <c r="L5" s="332"/>
      <c r="M5" s="342"/>
    </row>
    <row r="6" spans="1:13" ht="12.75" customHeight="1" x14ac:dyDescent="0.2">
      <c r="A6" s="628"/>
      <c r="B6" s="621"/>
      <c r="C6" s="622"/>
      <c r="D6" s="329"/>
      <c r="E6" s="329"/>
      <c r="F6" s="329"/>
      <c r="G6" s="330"/>
      <c r="H6" s="137"/>
      <c r="I6" s="128"/>
      <c r="J6" s="124" t="s">
        <v>145</v>
      </c>
      <c r="K6" s="329"/>
      <c r="L6" s="330"/>
      <c r="M6" s="341"/>
    </row>
    <row r="7" spans="1:13" ht="12.75" customHeight="1" x14ac:dyDescent="0.2">
      <c r="A7" s="619"/>
      <c r="B7" s="614"/>
      <c r="C7" s="615"/>
      <c r="D7" s="331"/>
      <c r="E7" s="331"/>
      <c r="F7" s="331"/>
      <c r="G7" s="332"/>
      <c r="H7" s="137"/>
      <c r="I7" s="126"/>
      <c r="J7" s="37" t="s">
        <v>146</v>
      </c>
      <c r="K7" s="331"/>
      <c r="L7" s="332"/>
      <c r="M7" s="342"/>
    </row>
    <row r="8" spans="1:13" ht="12.75" customHeight="1" x14ac:dyDescent="0.2">
      <c r="A8" s="629"/>
      <c r="B8" s="594"/>
      <c r="C8" s="595"/>
      <c r="D8" s="329"/>
      <c r="E8" s="329"/>
      <c r="F8" s="329"/>
      <c r="G8" s="330"/>
      <c r="H8" s="137"/>
      <c r="I8" s="128"/>
      <c r="J8" s="129" t="s">
        <v>147</v>
      </c>
      <c r="K8" s="329"/>
      <c r="L8" s="330"/>
      <c r="M8" s="341"/>
    </row>
    <row r="9" spans="1:13" ht="12.75" customHeight="1" x14ac:dyDescent="0.2">
      <c r="A9" s="626" t="s">
        <v>148</v>
      </c>
      <c r="B9" s="627"/>
      <c r="C9" s="590"/>
      <c r="D9" s="327"/>
      <c r="E9" s="327"/>
      <c r="F9" s="327"/>
      <c r="G9" s="328"/>
      <c r="H9" s="137"/>
      <c r="I9" s="126"/>
      <c r="J9" s="37" t="s">
        <v>63</v>
      </c>
      <c r="K9" s="331"/>
      <c r="L9" s="332"/>
      <c r="M9" s="342"/>
    </row>
    <row r="10" spans="1:13" ht="12.75" customHeight="1" x14ac:dyDescent="0.2">
      <c r="A10" s="628"/>
      <c r="B10" s="621"/>
      <c r="C10" s="622"/>
      <c r="D10" s="329"/>
      <c r="E10" s="329"/>
      <c r="F10" s="329"/>
      <c r="G10" s="330"/>
      <c r="H10" s="137"/>
      <c r="I10" s="128" t="s">
        <v>149</v>
      </c>
      <c r="J10" s="124" t="s">
        <v>150</v>
      </c>
      <c r="K10" s="329"/>
      <c r="L10" s="330"/>
      <c r="M10" s="341"/>
    </row>
    <row r="11" spans="1:13" ht="12.75" customHeight="1" x14ac:dyDescent="0.2">
      <c r="A11" s="619"/>
      <c r="B11" s="614"/>
      <c r="C11" s="615"/>
      <c r="D11" s="331"/>
      <c r="E11" s="331"/>
      <c r="F11" s="331"/>
      <c r="G11" s="332"/>
      <c r="H11" s="137"/>
      <c r="I11" s="130"/>
      <c r="J11" s="37" t="s">
        <v>151</v>
      </c>
      <c r="K11" s="331"/>
      <c r="L11" s="332"/>
      <c r="M11" s="342"/>
    </row>
    <row r="12" spans="1:13" ht="12.75" customHeight="1" x14ac:dyDescent="0.2">
      <c r="A12" s="613"/>
      <c r="B12" s="614"/>
      <c r="C12" s="615"/>
      <c r="D12" s="329"/>
      <c r="E12" s="329"/>
      <c r="F12" s="329"/>
      <c r="G12" s="330"/>
      <c r="H12" s="137"/>
      <c r="I12" s="128"/>
      <c r="J12" s="124" t="s">
        <v>152</v>
      </c>
      <c r="K12" s="329"/>
      <c r="L12" s="330"/>
      <c r="M12" s="341"/>
    </row>
    <row r="13" spans="1:13" ht="12.75" customHeight="1" x14ac:dyDescent="0.2">
      <c r="A13" s="593"/>
      <c r="B13" s="594"/>
      <c r="C13" s="595"/>
      <c r="D13" s="331"/>
      <c r="E13" s="331"/>
      <c r="F13" s="331"/>
      <c r="G13" s="332"/>
      <c r="H13" s="137"/>
      <c r="I13" s="130" t="s">
        <v>153</v>
      </c>
      <c r="J13" s="131" t="s">
        <v>154</v>
      </c>
      <c r="K13" s="331"/>
      <c r="L13" s="332"/>
      <c r="M13" s="342"/>
    </row>
    <row r="14" spans="1:13" ht="12.75" customHeight="1" x14ac:dyDescent="0.2">
      <c r="A14" s="633" t="s">
        <v>155</v>
      </c>
      <c r="B14" s="627"/>
      <c r="C14" s="590"/>
      <c r="D14" s="333"/>
      <c r="E14" s="333"/>
      <c r="F14" s="333"/>
      <c r="G14" s="334"/>
      <c r="H14" s="137"/>
      <c r="I14" s="188" t="s">
        <v>156</v>
      </c>
      <c r="J14" s="124" t="s">
        <v>157</v>
      </c>
      <c r="K14" s="329"/>
      <c r="L14" s="330"/>
      <c r="M14" s="341"/>
    </row>
    <row r="15" spans="1:13" ht="12.75" customHeight="1" x14ac:dyDescent="0.2">
      <c r="A15" s="620"/>
      <c r="B15" s="621"/>
      <c r="C15" s="622"/>
      <c r="D15" s="335"/>
      <c r="E15" s="335"/>
      <c r="F15" s="335"/>
      <c r="G15" s="335"/>
      <c r="H15" s="137"/>
      <c r="I15" s="130"/>
      <c r="J15" s="37" t="s">
        <v>158</v>
      </c>
      <c r="K15" s="331"/>
      <c r="L15" s="332"/>
      <c r="M15" s="342"/>
    </row>
    <row r="16" spans="1:13" ht="12.75" customHeight="1" x14ac:dyDescent="0.2">
      <c r="A16" s="613"/>
      <c r="B16" s="614"/>
      <c r="C16" s="615"/>
      <c r="D16" s="330"/>
      <c r="E16" s="329"/>
      <c r="F16" s="330"/>
      <c r="G16" s="330"/>
      <c r="H16" s="137"/>
      <c r="I16" s="128"/>
      <c r="J16" s="124" t="s">
        <v>159</v>
      </c>
      <c r="K16" s="329"/>
      <c r="L16" s="330"/>
      <c r="M16" s="341"/>
    </row>
    <row r="17" spans="1:13" ht="12.75" customHeight="1" x14ac:dyDescent="0.2">
      <c r="A17" s="619"/>
      <c r="B17" s="614"/>
      <c r="C17" s="615"/>
      <c r="D17" s="332"/>
      <c r="E17" s="332"/>
      <c r="F17" s="332"/>
      <c r="G17" s="332"/>
      <c r="H17" s="137"/>
      <c r="I17" s="130"/>
      <c r="J17" s="132" t="s">
        <v>160</v>
      </c>
      <c r="K17" s="331"/>
      <c r="L17" s="332"/>
      <c r="M17" s="342"/>
    </row>
    <row r="18" spans="1:13" ht="12.75" customHeight="1" x14ac:dyDescent="0.2">
      <c r="A18" s="613"/>
      <c r="B18" s="614"/>
      <c r="C18" s="615"/>
      <c r="D18" s="330"/>
      <c r="E18" s="330"/>
      <c r="F18" s="330"/>
      <c r="G18" s="330"/>
      <c r="H18" s="137"/>
      <c r="I18" s="411" t="s">
        <v>161</v>
      </c>
      <c r="J18" s="124" t="s">
        <v>162</v>
      </c>
      <c r="K18" s="329"/>
      <c r="L18" s="330"/>
      <c r="M18" s="341"/>
    </row>
    <row r="19" spans="1:13" ht="12.75" customHeight="1" x14ac:dyDescent="0.2">
      <c r="A19" s="593"/>
      <c r="B19" s="594"/>
      <c r="C19" s="595"/>
      <c r="D19" s="336"/>
      <c r="E19" s="336"/>
      <c r="F19" s="336"/>
      <c r="G19" s="336"/>
      <c r="H19" s="137"/>
      <c r="I19" s="126"/>
      <c r="J19" s="37" t="s">
        <v>163</v>
      </c>
      <c r="K19" s="331"/>
      <c r="L19" s="332"/>
      <c r="M19" s="342"/>
    </row>
    <row r="20" spans="1:13" ht="12.75" customHeight="1" x14ac:dyDescent="0.2">
      <c r="H20" s="137"/>
      <c r="I20" s="411"/>
      <c r="J20" s="124" t="s">
        <v>159</v>
      </c>
      <c r="K20" s="329"/>
      <c r="L20" s="330"/>
      <c r="M20" s="341"/>
    </row>
    <row r="21" spans="1:13" ht="12.75" customHeight="1" x14ac:dyDescent="0.2">
      <c r="H21" s="137"/>
      <c r="I21" s="616" t="s">
        <v>164</v>
      </c>
      <c r="J21" s="37" t="s">
        <v>157</v>
      </c>
      <c r="K21" s="331"/>
      <c r="L21" s="332"/>
      <c r="M21" s="342"/>
    </row>
    <row r="22" spans="1:13" ht="12.75" customHeight="1" x14ac:dyDescent="0.2">
      <c r="H22" s="137"/>
      <c r="I22" s="616"/>
      <c r="J22" s="124" t="s">
        <v>158</v>
      </c>
      <c r="K22" s="329"/>
      <c r="L22" s="330"/>
      <c r="M22" s="341"/>
    </row>
    <row r="23" spans="1:13" ht="12.75" customHeight="1" x14ac:dyDescent="0.2">
      <c r="A23" s="137" t="s">
        <v>128</v>
      </c>
      <c r="H23" s="137"/>
      <c r="I23" s="616"/>
      <c r="J23" s="37" t="s">
        <v>165</v>
      </c>
      <c r="K23" s="331"/>
      <c r="L23" s="332"/>
      <c r="M23" s="342"/>
    </row>
    <row r="24" spans="1:13" ht="12.75" customHeight="1" x14ac:dyDescent="0.2">
      <c r="A24" s="138" t="s">
        <v>130</v>
      </c>
      <c r="H24" s="137"/>
      <c r="I24" s="128" t="s">
        <v>166</v>
      </c>
      <c r="J24" s="124" t="s">
        <v>151</v>
      </c>
      <c r="K24" s="329"/>
      <c r="L24" s="330"/>
      <c r="M24" s="341"/>
    </row>
    <row r="25" spans="1:13" ht="12.75" customHeight="1" x14ac:dyDescent="0.2">
      <c r="A25" s="589" t="s">
        <v>167</v>
      </c>
      <c r="B25" s="590"/>
      <c r="C25" s="590"/>
      <c r="D25" s="604" t="s">
        <v>168</v>
      </c>
      <c r="E25" s="605"/>
      <c r="F25" s="608" t="s">
        <v>137</v>
      </c>
      <c r="G25" s="600" t="s">
        <v>138</v>
      </c>
      <c r="H25" s="137"/>
      <c r="I25" s="126"/>
      <c r="J25" s="37" t="s">
        <v>169</v>
      </c>
      <c r="K25" s="331"/>
      <c r="L25" s="332"/>
      <c r="M25" s="342"/>
    </row>
    <row r="26" spans="1:13" ht="12.75" customHeight="1" x14ac:dyDescent="0.2">
      <c r="A26" s="591"/>
      <c r="B26" s="592"/>
      <c r="C26" s="592"/>
      <c r="D26" s="606"/>
      <c r="E26" s="607"/>
      <c r="F26" s="600"/>
      <c r="G26" s="600"/>
      <c r="H26" s="137"/>
      <c r="I26" s="128" t="s">
        <v>170</v>
      </c>
      <c r="J26" s="124" t="s">
        <v>171</v>
      </c>
      <c r="K26" s="329"/>
      <c r="L26" s="330"/>
      <c r="M26" s="341"/>
    </row>
    <row r="27" spans="1:13" ht="12.75" customHeight="1" x14ac:dyDescent="0.2">
      <c r="A27" s="591"/>
      <c r="B27" s="592"/>
      <c r="C27" s="592"/>
      <c r="D27" s="611" t="s">
        <v>172</v>
      </c>
      <c r="E27" s="612"/>
      <c r="F27" s="151"/>
      <c r="G27" s="127"/>
      <c r="H27" s="137"/>
      <c r="I27" s="130"/>
      <c r="J27" s="37" t="s">
        <v>173</v>
      </c>
      <c r="K27" s="331"/>
      <c r="L27" s="332"/>
      <c r="M27" s="342"/>
    </row>
    <row r="28" spans="1:13" ht="12.75" customHeight="1" x14ac:dyDescent="0.2">
      <c r="A28" s="591"/>
      <c r="B28" s="592"/>
      <c r="C28" s="592"/>
      <c r="D28" s="601" t="s">
        <v>174</v>
      </c>
      <c r="E28" s="585"/>
      <c r="F28" s="125"/>
      <c r="G28" s="125"/>
      <c r="H28" s="137"/>
      <c r="I28" s="128"/>
      <c r="J28" s="124" t="s">
        <v>175</v>
      </c>
      <c r="K28" s="329"/>
      <c r="L28" s="330"/>
      <c r="M28" s="341"/>
    </row>
    <row r="29" spans="1:13" ht="12.75" customHeight="1" x14ac:dyDescent="0.2">
      <c r="A29" s="591"/>
      <c r="B29" s="592"/>
      <c r="C29" s="592"/>
      <c r="D29" s="584" t="s">
        <v>176</v>
      </c>
      <c r="E29" s="585"/>
      <c r="F29" s="127"/>
      <c r="G29" s="133"/>
      <c r="H29" s="137"/>
      <c r="I29" s="421"/>
      <c r="J29" s="37" t="s">
        <v>177</v>
      </c>
      <c r="K29" s="331"/>
      <c r="L29" s="332"/>
      <c r="M29" s="342"/>
    </row>
    <row r="30" spans="1:13" ht="12.75" customHeight="1" x14ac:dyDescent="0.2">
      <c r="A30" s="591"/>
      <c r="B30" s="592"/>
      <c r="C30" s="592"/>
      <c r="D30" s="601" t="s">
        <v>28</v>
      </c>
      <c r="E30" s="585"/>
      <c r="F30" s="125"/>
      <c r="G30" s="125"/>
      <c r="H30" s="137"/>
      <c r="I30" s="128" t="s">
        <v>178</v>
      </c>
      <c r="J30" s="124" t="s">
        <v>179</v>
      </c>
      <c r="K30" s="329"/>
      <c r="L30" s="330"/>
      <c r="M30" s="341"/>
    </row>
    <row r="31" spans="1:13" ht="12.75" customHeight="1" x14ac:dyDescent="0.2">
      <c r="A31" s="591"/>
      <c r="B31" s="592"/>
      <c r="C31" s="592"/>
      <c r="D31" s="579" t="s">
        <v>180</v>
      </c>
      <c r="E31" s="585"/>
      <c r="F31" s="127"/>
      <c r="G31" s="133"/>
      <c r="H31" s="137"/>
      <c r="I31" s="130"/>
      <c r="J31" s="37" t="s">
        <v>181</v>
      </c>
      <c r="K31" s="331"/>
      <c r="L31" s="344"/>
      <c r="M31" s="342"/>
    </row>
    <row r="32" spans="1:13" ht="12.75" customHeight="1" x14ac:dyDescent="0.2">
      <c r="A32" s="591"/>
      <c r="B32" s="592"/>
      <c r="C32" s="592"/>
      <c r="D32" s="609" t="s">
        <v>182</v>
      </c>
      <c r="E32" s="610"/>
      <c r="F32" s="134"/>
      <c r="G32" s="134"/>
      <c r="H32" s="137"/>
      <c r="I32" s="128"/>
      <c r="J32" s="124" t="s">
        <v>63</v>
      </c>
      <c r="K32" s="329"/>
      <c r="L32" s="330"/>
      <c r="M32" s="341"/>
    </row>
    <row r="33" spans="1:13" ht="12.75" customHeight="1" x14ac:dyDescent="0.25">
      <c r="A33" s="37"/>
      <c r="B33" s="37"/>
      <c r="C33" s="37"/>
      <c r="D33" s="602" t="s">
        <v>183</v>
      </c>
      <c r="E33" s="603"/>
      <c r="F33" s="324">
        <f>SUM(F27:F32)</f>
        <v>0</v>
      </c>
      <c r="G33" s="324">
        <f>SUM(G27:G32)</f>
        <v>0</v>
      </c>
      <c r="H33" s="137"/>
      <c r="I33" s="130" t="s">
        <v>184</v>
      </c>
      <c r="J33" s="37"/>
      <c r="K33" s="331"/>
      <c r="L33" s="332"/>
      <c r="M33" s="342"/>
    </row>
    <row r="34" spans="1:13" ht="12.75" customHeight="1" x14ac:dyDescent="0.25">
      <c r="A34" s="37"/>
      <c r="B34" s="37"/>
      <c r="C34" s="37"/>
      <c r="D34" s="140"/>
      <c r="H34" s="137"/>
      <c r="I34" s="128" t="s">
        <v>185</v>
      </c>
      <c r="J34" s="124"/>
      <c r="K34" s="329"/>
      <c r="L34" s="330"/>
      <c r="M34" s="341"/>
    </row>
    <row r="35" spans="1:13" ht="12.75" customHeight="1" x14ac:dyDescent="0.2">
      <c r="A35" s="576" t="s">
        <v>186</v>
      </c>
      <c r="B35" s="599"/>
      <c r="C35" s="577"/>
      <c r="D35" s="192" t="s">
        <v>137</v>
      </c>
      <c r="E35" s="135" t="s">
        <v>138</v>
      </c>
      <c r="F35" s="565" t="s">
        <v>139</v>
      </c>
      <c r="G35" s="566"/>
      <c r="H35" s="137"/>
      <c r="I35" s="389" t="s">
        <v>187</v>
      </c>
      <c r="J35" s="37" t="s">
        <v>157</v>
      </c>
      <c r="K35" s="331"/>
      <c r="L35" s="332"/>
      <c r="M35" s="342"/>
    </row>
    <row r="36" spans="1:13" ht="12.75" customHeight="1" x14ac:dyDescent="0.2">
      <c r="A36" s="586" t="s">
        <v>188</v>
      </c>
      <c r="B36" s="587"/>
      <c r="C36" s="588"/>
      <c r="D36" s="338"/>
      <c r="E36" s="191"/>
      <c r="F36" s="574"/>
      <c r="G36" s="575"/>
      <c r="H36" s="137"/>
      <c r="I36" s="128"/>
      <c r="J36" s="124" t="s">
        <v>189</v>
      </c>
      <c r="K36" s="329"/>
      <c r="L36" s="330"/>
      <c r="M36" s="341"/>
    </row>
    <row r="37" spans="1:13" ht="12.75" customHeight="1" x14ac:dyDescent="0.2">
      <c r="A37" s="583" t="s">
        <v>190</v>
      </c>
      <c r="B37" s="584"/>
      <c r="C37" s="585"/>
      <c r="D37" s="189"/>
      <c r="E37" s="127"/>
      <c r="F37" s="567"/>
      <c r="G37" s="568"/>
      <c r="H37" s="137"/>
      <c r="I37" s="126"/>
      <c r="J37" s="37" t="s">
        <v>165</v>
      </c>
      <c r="K37" s="331"/>
      <c r="L37" s="332"/>
      <c r="M37" s="342"/>
    </row>
    <row r="38" spans="1:13" ht="12.75" customHeight="1" x14ac:dyDescent="0.2">
      <c r="A38" s="385" t="s">
        <v>191</v>
      </c>
      <c r="B38" s="388"/>
      <c r="C38" s="386"/>
      <c r="D38" s="125"/>
      <c r="E38" s="125"/>
      <c r="F38" s="571"/>
      <c r="G38" s="572"/>
      <c r="H38" s="137"/>
      <c r="I38" s="128" t="s">
        <v>192</v>
      </c>
      <c r="J38" s="124"/>
      <c r="K38" s="329"/>
      <c r="L38" s="330"/>
      <c r="M38" s="341"/>
    </row>
    <row r="39" spans="1:13" ht="12.75" customHeight="1" x14ac:dyDescent="0.2">
      <c r="A39" s="578" t="s">
        <v>193</v>
      </c>
      <c r="B39" s="579"/>
      <c r="C39" s="580"/>
      <c r="D39" s="133"/>
      <c r="E39" s="133"/>
      <c r="F39" s="567"/>
      <c r="G39" s="568"/>
      <c r="H39" s="137"/>
      <c r="I39" s="130" t="s">
        <v>194</v>
      </c>
      <c r="J39" s="37"/>
      <c r="K39" s="331"/>
      <c r="L39" s="332"/>
      <c r="M39" s="342"/>
    </row>
    <row r="40" spans="1:13" ht="12.75" customHeight="1" x14ac:dyDescent="0.2">
      <c r="A40" s="385" t="s">
        <v>195</v>
      </c>
      <c r="B40" s="388" t="s">
        <v>45</v>
      </c>
      <c r="C40" s="386"/>
      <c r="D40" s="125"/>
      <c r="E40" s="125"/>
      <c r="F40" s="571"/>
      <c r="G40" s="572"/>
      <c r="H40" s="137"/>
      <c r="I40" s="128" t="s">
        <v>43</v>
      </c>
      <c r="J40" s="124"/>
      <c r="K40" s="345"/>
      <c r="L40" s="346"/>
      <c r="M40" s="343"/>
    </row>
    <row r="41" spans="1:13" ht="12.75" customHeight="1" x14ac:dyDescent="0.2">
      <c r="A41" s="408"/>
      <c r="B41" s="136" t="s">
        <v>47</v>
      </c>
      <c r="C41" s="409"/>
      <c r="D41" s="133"/>
      <c r="E41" s="133"/>
      <c r="F41" s="567"/>
      <c r="G41" s="568"/>
      <c r="H41" s="137"/>
      <c r="I41" s="573"/>
      <c r="J41" s="570"/>
      <c r="K41" s="331"/>
      <c r="L41" s="332"/>
      <c r="M41" s="342"/>
    </row>
    <row r="42" spans="1:13" ht="12.75" customHeight="1" x14ac:dyDescent="0.2">
      <c r="A42" s="385"/>
      <c r="B42" s="388" t="s">
        <v>49</v>
      </c>
      <c r="C42" s="386"/>
      <c r="D42" s="125"/>
      <c r="E42" s="125"/>
      <c r="F42" s="571"/>
      <c r="G42" s="572"/>
      <c r="H42" s="137"/>
      <c r="I42" s="569"/>
      <c r="J42" s="570"/>
      <c r="K42" s="329"/>
      <c r="L42" s="330"/>
      <c r="M42" s="341"/>
    </row>
    <row r="43" spans="1:13" ht="12.75" customHeight="1" x14ac:dyDescent="0.2">
      <c r="A43" s="408" t="s">
        <v>196</v>
      </c>
      <c r="B43" s="136" t="s">
        <v>49</v>
      </c>
      <c r="C43" s="409"/>
      <c r="D43" s="133"/>
      <c r="E43" s="133"/>
      <c r="F43" s="567"/>
      <c r="G43" s="568"/>
      <c r="H43" s="137"/>
      <c r="I43" s="573"/>
      <c r="J43" s="570"/>
      <c r="K43" s="331"/>
      <c r="L43" s="332"/>
      <c r="M43" s="342"/>
    </row>
    <row r="44" spans="1:13" ht="12.75" customHeight="1" x14ac:dyDescent="0.2">
      <c r="A44" s="385"/>
      <c r="B44" s="388" t="s">
        <v>197</v>
      </c>
      <c r="C44" s="386"/>
      <c r="D44" s="125"/>
      <c r="E44" s="125"/>
      <c r="F44" s="571"/>
      <c r="G44" s="572"/>
      <c r="H44" s="137"/>
      <c r="I44" s="569"/>
      <c r="J44" s="570"/>
      <c r="K44" s="329"/>
      <c r="L44" s="330"/>
      <c r="M44" s="341"/>
    </row>
    <row r="45" spans="1:13" ht="12.75" customHeight="1" x14ac:dyDescent="0.2">
      <c r="A45" s="408"/>
      <c r="B45" s="136" t="s">
        <v>198</v>
      </c>
      <c r="C45" s="409"/>
      <c r="D45" s="189"/>
      <c r="E45" s="133"/>
      <c r="F45" s="567"/>
      <c r="G45" s="568"/>
      <c r="H45" s="137"/>
      <c r="I45" s="573"/>
      <c r="J45" s="570"/>
      <c r="K45" s="331"/>
      <c r="L45" s="332"/>
      <c r="M45" s="342"/>
    </row>
    <row r="46" spans="1:13" ht="12.75" customHeight="1" x14ac:dyDescent="0.2">
      <c r="A46" s="385" t="s">
        <v>199</v>
      </c>
      <c r="B46" s="388" t="s">
        <v>200</v>
      </c>
      <c r="C46" s="386"/>
      <c r="D46" s="125"/>
      <c r="E46" s="125"/>
      <c r="F46" s="571"/>
      <c r="G46" s="572"/>
      <c r="H46" s="137"/>
      <c r="I46" s="569"/>
      <c r="J46" s="570"/>
      <c r="K46" s="329"/>
      <c r="L46" s="330"/>
      <c r="M46" s="341"/>
    </row>
    <row r="47" spans="1:13" ht="12.75" customHeight="1" x14ac:dyDescent="0.2">
      <c r="A47" s="578" t="s">
        <v>64</v>
      </c>
      <c r="B47" s="579"/>
      <c r="C47" s="580"/>
      <c r="D47" s="189"/>
      <c r="E47" s="133"/>
      <c r="F47" s="567"/>
      <c r="G47" s="568"/>
      <c r="H47" s="137"/>
      <c r="I47" s="573"/>
      <c r="J47" s="570"/>
      <c r="K47" s="331"/>
      <c r="L47" s="332"/>
      <c r="M47" s="342"/>
    </row>
    <row r="48" spans="1:13" ht="12.75" customHeight="1" x14ac:dyDescent="0.2">
      <c r="A48" s="385" t="s">
        <v>65</v>
      </c>
      <c r="B48" s="388"/>
      <c r="C48" s="386"/>
      <c r="D48" s="125"/>
      <c r="E48" s="125"/>
      <c r="F48" s="571"/>
      <c r="G48" s="572"/>
      <c r="H48" s="137"/>
      <c r="I48" s="569"/>
      <c r="J48" s="570"/>
      <c r="K48" s="329"/>
      <c r="L48" s="330"/>
      <c r="M48" s="341"/>
    </row>
    <row r="49" spans="1:13" ht="12.75" customHeight="1" x14ac:dyDescent="0.2">
      <c r="A49" s="408" t="s">
        <v>201</v>
      </c>
      <c r="B49" s="136"/>
      <c r="C49" s="409"/>
      <c r="D49" s="133"/>
      <c r="E49" s="133"/>
      <c r="F49" s="410"/>
      <c r="G49" s="387"/>
      <c r="H49" s="137"/>
      <c r="I49" s="573"/>
      <c r="J49" s="570"/>
      <c r="K49" s="331"/>
      <c r="L49" s="332"/>
      <c r="M49" s="342"/>
    </row>
    <row r="50" spans="1:13" ht="12.75" customHeight="1" x14ac:dyDescent="0.2">
      <c r="A50" s="581" t="s">
        <v>202</v>
      </c>
      <c r="B50" s="582"/>
      <c r="C50" s="386"/>
      <c r="D50" s="125"/>
      <c r="E50" s="125"/>
      <c r="F50" s="571"/>
      <c r="G50" s="572"/>
      <c r="H50" s="137"/>
      <c r="I50" s="569"/>
      <c r="J50" s="570"/>
      <c r="K50" s="329"/>
      <c r="L50" s="330"/>
      <c r="M50" s="341"/>
    </row>
    <row r="51" spans="1:13" ht="12.75" customHeight="1" x14ac:dyDescent="0.25">
      <c r="A51" s="596" t="s">
        <v>83</v>
      </c>
      <c r="B51" s="597"/>
      <c r="C51" s="598"/>
      <c r="D51" s="337">
        <f>SUM(D36:D50)</f>
        <v>0</v>
      </c>
      <c r="E51" s="324">
        <f>SUM(E36:E50)</f>
        <v>0</v>
      </c>
      <c r="F51" s="339"/>
      <c r="G51" s="340"/>
      <c r="H51" s="137"/>
      <c r="I51" s="576" t="s">
        <v>83</v>
      </c>
      <c r="J51" s="577"/>
      <c r="K51" s="441">
        <f>SUM(K4:K50)</f>
        <v>0</v>
      </c>
      <c r="L51" s="441">
        <f>SUM(L4:L50)</f>
        <v>0</v>
      </c>
      <c r="M51" s="442"/>
    </row>
    <row r="52" spans="1:13" ht="12.75" customHeight="1" x14ac:dyDescent="0.2">
      <c r="H52" s="137"/>
      <c r="I52" s="347" t="s">
        <v>203</v>
      </c>
      <c r="J52" s="348"/>
      <c r="K52" s="349">
        <f>K51+D51</f>
        <v>0</v>
      </c>
      <c r="L52" s="349">
        <f>L51+E51</f>
        <v>0</v>
      </c>
      <c r="M52" s="325"/>
    </row>
    <row r="53" spans="1:13" ht="12.75" customHeight="1" x14ac:dyDescent="0.2">
      <c r="I53" s="350" t="s">
        <v>204</v>
      </c>
      <c r="J53" s="351"/>
      <c r="K53" s="352">
        <f>F33-K52</f>
        <v>0</v>
      </c>
      <c r="L53" s="353">
        <f>G33-L52</f>
        <v>0</v>
      </c>
      <c r="M53" s="326"/>
    </row>
    <row r="54" spans="1:13" ht="12.75" customHeight="1" x14ac:dyDescent="0.2"/>
    <row r="55" spans="1:13" ht="12.75" customHeight="1" x14ac:dyDescent="0.2"/>
  </sheetData>
  <mergeCells count="63">
    <mergeCell ref="I21:I23"/>
    <mergeCell ref="I3:J3"/>
    <mergeCell ref="A17:C17"/>
    <mergeCell ref="A15:C15"/>
    <mergeCell ref="A16:C16"/>
    <mergeCell ref="A3:C3"/>
    <mergeCell ref="A5:C5"/>
    <mergeCell ref="A6:C6"/>
    <mergeCell ref="A7:C7"/>
    <mergeCell ref="A8:C8"/>
    <mergeCell ref="A9:C9"/>
    <mergeCell ref="A4:C4"/>
    <mergeCell ref="A10:C10"/>
    <mergeCell ref="A11:C11"/>
    <mergeCell ref="A12:C12"/>
    <mergeCell ref="A14:C14"/>
    <mergeCell ref="A13:C13"/>
    <mergeCell ref="G25:G26"/>
    <mergeCell ref="D30:E30"/>
    <mergeCell ref="D33:E33"/>
    <mergeCell ref="D25:E26"/>
    <mergeCell ref="F25:F26"/>
    <mergeCell ref="D31:E31"/>
    <mergeCell ref="D32:E32"/>
    <mergeCell ref="D27:E27"/>
    <mergeCell ref="D28:E28"/>
    <mergeCell ref="D29:E29"/>
    <mergeCell ref="A18:C18"/>
    <mergeCell ref="A37:C37"/>
    <mergeCell ref="A36:C36"/>
    <mergeCell ref="A25:C32"/>
    <mergeCell ref="A19:C19"/>
    <mergeCell ref="A51:C51"/>
    <mergeCell ref="A35:C35"/>
    <mergeCell ref="F47:G47"/>
    <mergeCell ref="F48:G48"/>
    <mergeCell ref="A39:C39"/>
    <mergeCell ref="A47:C47"/>
    <mergeCell ref="A50:B50"/>
    <mergeCell ref="F46:G46"/>
    <mergeCell ref="F50:G50"/>
    <mergeCell ref="F40:G40"/>
    <mergeCell ref="I46:J46"/>
    <mergeCell ref="I41:J41"/>
    <mergeCell ref="I42:J42"/>
    <mergeCell ref="I45:J45"/>
    <mergeCell ref="I51:J51"/>
    <mergeCell ref="I47:J47"/>
    <mergeCell ref="I48:J48"/>
    <mergeCell ref="I49:J49"/>
    <mergeCell ref="I50:J50"/>
    <mergeCell ref="F35:G35"/>
    <mergeCell ref="F45:G45"/>
    <mergeCell ref="I44:J44"/>
    <mergeCell ref="F43:G43"/>
    <mergeCell ref="F44:G44"/>
    <mergeCell ref="I43:J43"/>
    <mergeCell ref="F41:G41"/>
    <mergeCell ref="F42:G42"/>
    <mergeCell ref="F37:G37"/>
    <mergeCell ref="F39:G39"/>
    <mergeCell ref="F38:G38"/>
    <mergeCell ref="F36:G36"/>
  </mergeCells>
  <phoneticPr fontId="5" type="noConversion"/>
  <pageMargins left="0.5" right="0.5" top="0.45" bottom="0.5" header="0.3" footer="0.3"/>
  <pageSetup orientation="portrait"/>
  <headerFooter alignWithMargins="0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6"/>
  <sheetViews>
    <sheetView showGridLines="0" showZeros="0" zoomScale="130" zoomScaleNormal="130" zoomScalePageLayoutView="150" workbookViewId="0">
      <selection activeCell="N3" sqref="N3:N4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6" width="9.453125" style="37" customWidth="1"/>
    <col min="7" max="7" width="9.453125" style="228" customWidth="1"/>
    <col min="8" max="8" width="9.453125" style="37" customWidth="1"/>
    <col min="9" max="9" width="2.1796875" customWidth="1"/>
    <col min="10" max="16" width="5" style="37" customWidth="1"/>
    <col min="17" max="18" width="2.1796875" style="37" customWidth="1"/>
    <col min="19" max="19" width="11.1796875" style="37" customWidth="1"/>
    <col min="20" max="20" width="5.7265625" style="37" customWidth="1"/>
    <col min="21" max="21" width="7.7265625" style="37" customWidth="1"/>
    <col min="22" max="22" width="9.26953125" style="37" customWidth="1"/>
    <col min="23" max="23" width="7.1796875" style="37" customWidth="1"/>
    <col min="24" max="24" width="7.81640625" style="457" hidden="1" customWidth="1"/>
    <col min="25" max="28" width="3.81640625" style="457" hidden="1" customWidth="1"/>
    <col min="29" max="41" width="3.81640625" style="37" customWidth="1"/>
    <col min="42" max="16384" width="10.81640625" style="37"/>
  </cols>
  <sheetData>
    <row r="1" spans="1:30" ht="9.75" customHeight="1" x14ac:dyDescent="0.35">
      <c r="A1" s="701" t="s">
        <v>168</v>
      </c>
      <c r="B1" s="702"/>
      <c r="C1" s="705" t="s">
        <v>379</v>
      </c>
      <c r="D1" s="705" t="s">
        <v>380</v>
      </c>
      <c r="E1" s="705" t="s">
        <v>381</v>
      </c>
      <c r="F1" s="712" t="s">
        <v>382</v>
      </c>
      <c r="G1" s="712" t="s">
        <v>383</v>
      </c>
      <c r="H1" s="714" t="s">
        <v>52</v>
      </c>
      <c r="J1" s="751" t="s">
        <v>205</v>
      </c>
      <c r="K1" s="694" t="s">
        <v>206</v>
      </c>
      <c r="L1" s="694" t="s">
        <v>207</v>
      </c>
      <c r="M1" s="694" t="s">
        <v>207</v>
      </c>
      <c r="N1" s="694" t="s">
        <v>208</v>
      </c>
      <c r="O1" s="694" t="s">
        <v>209</v>
      </c>
      <c r="P1" s="694" t="s">
        <v>210</v>
      </c>
      <c r="Q1" s="152"/>
      <c r="R1" s="197"/>
      <c r="S1" s="198" t="s">
        <v>211</v>
      </c>
      <c r="T1" s="199"/>
      <c r="U1" s="199"/>
      <c r="V1" s="200"/>
      <c r="W1" s="201"/>
      <c r="X1" s="457">
        <v>2020</v>
      </c>
      <c r="Y1" s="457">
        <v>1</v>
      </c>
    </row>
    <row r="2" spans="1:30" ht="9.75" customHeight="1" x14ac:dyDescent="0.35">
      <c r="A2" s="703"/>
      <c r="B2" s="704"/>
      <c r="C2" s="713"/>
      <c r="D2" s="713"/>
      <c r="E2" s="713"/>
      <c r="F2" s="713"/>
      <c r="G2" s="713"/>
      <c r="H2" s="715"/>
      <c r="J2" s="752"/>
      <c r="K2" s="695"/>
      <c r="L2" s="695"/>
      <c r="M2" s="695"/>
      <c r="N2" s="695"/>
      <c r="O2" s="695"/>
      <c r="P2" s="695"/>
      <c r="Q2" s="202"/>
      <c r="R2" s="197"/>
      <c r="S2" s="696" t="s">
        <v>212</v>
      </c>
      <c r="T2" s="697"/>
      <c r="U2" s="697"/>
      <c r="V2" s="697"/>
      <c r="W2" s="698"/>
      <c r="X2" s="466">
        <f>IF(ISBLANK($M$3),M5,$M$3)</f>
        <v>7</v>
      </c>
      <c r="Y2" s="466">
        <f>IF(ISBLANK($M$3),$M7,$M5)</f>
        <v>14</v>
      </c>
      <c r="Z2" s="466">
        <f>IF(ISBLANK($M$3),$M9,$M7)</f>
        <v>21</v>
      </c>
      <c r="AA2" s="466">
        <f>IF(ISBLANK($M$3),$M11,$M9)</f>
        <v>28</v>
      </c>
      <c r="AB2" s="466">
        <f>IF(ISBLANK($J$3),$J13,$J11)</f>
        <v>0</v>
      </c>
    </row>
    <row r="3" spans="1:30" ht="9.75" customHeight="1" x14ac:dyDescent="0.35">
      <c r="A3" s="716" t="s">
        <v>213</v>
      </c>
      <c r="B3" s="719"/>
      <c r="C3" s="38"/>
      <c r="D3" s="38"/>
      <c r="E3" s="404"/>
      <c r="F3" s="404"/>
      <c r="G3" s="403"/>
      <c r="H3" s="404">
        <f>SUM(C3:G3)</f>
        <v>0</v>
      </c>
      <c r="J3" s="709"/>
      <c r="K3" s="750"/>
      <c r="L3" s="750"/>
      <c r="M3" s="750"/>
      <c r="N3" s="933">
        <v>1</v>
      </c>
      <c r="O3" s="750">
        <v>2</v>
      </c>
      <c r="P3" s="749">
        <v>3</v>
      </c>
      <c r="Q3" s="692">
        <v>1</v>
      </c>
      <c r="R3" s="203"/>
      <c r="S3" s="402" t="s">
        <v>214</v>
      </c>
      <c r="T3" s="205"/>
      <c r="U3" s="205"/>
      <c r="V3" s="205"/>
      <c r="W3" s="418">
        <f>H8</f>
        <v>0</v>
      </c>
    </row>
    <row r="4" spans="1:30" ht="9.75" customHeight="1" x14ac:dyDescent="0.35">
      <c r="A4" s="707" t="s">
        <v>215</v>
      </c>
      <c r="B4" s="708"/>
      <c r="C4" s="39"/>
      <c r="D4" s="39"/>
      <c r="E4" s="39"/>
      <c r="F4" s="405"/>
      <c r="G4" s="406"/>
      <c r="H4" s="380">
        <f>SUM(C4:G4)</f>
        <v>0</v>
      </c>
      <c r="J4" s="710"/>
      <c r="K4" s="735"/>
      <c r="L4" s="735"/>
      <c r="M4" s="735"/>
      <c r="N4" s="934"/>
      <c r="O4" s="735"/>
      <c r="P4" s="747"/>
      <c r="Q4" s="692"/>
      <c r="R4" s="203"/>
      <c r="S4" s="663" t="s">
        <v>216</v>
      </c>
      <c r="T4" s="664"/>
      <c r="U4" s="664"/>
      <c r="V4" s="664"/>
      <c r="W4" s="699"/>
      <c r="X4" s="467"/>
      <c r="Y4" s="467"/>
      <c r="Z4" s="467"/>
    </row>
    <row r="5" spans="1:30" ht="9.75" customHeight="1" x14ac:dyDescent="0.35">
      <c r="A5" s="716" t="s">
        <v>28</v>
      </c>
      <c r="B5" s="708"/>
      <c r="C5" s="38"/>
      <c r="D5" s="38"/>
      <c r="E5" s="38"/>
      <c r="F5" s="404"/>
      <c r="G5" s="403"/>
      <c r="H5" s="404">
        <f>SUM(C5:G5)</f>
        <v>0</v>
      </c>
      <c r="J5" s="711">
        <f>P3+1</f>
        <v>4</v>
      </c>
      <c r="K5" s="693">
        <f t="shared" ref="K5:P5" si="0">J5+1</f>
        <v>5</v>
      </c>
      <c r="L5" s="693">
        <f t="shared" si="0"/>
        <v>6</v>
      </c>
      <c r="M5" s="693">
        <f t="shared" si="0"/>
        <v>7</v>
      </c>
      <c r="N5" s="693">
        <f t="shared" si="0"/>
        <v>8</v>
      </c>
      <c r="O5" s="693">
        <f t="shared" si="0"/>
        <v>9</v>
      </c>
      <c r="P5" s="737">
        <f t="shared" si="0"/>
        <v>10</v>
      </c>
      <c r="Q5" s="692">
        <v>2</v>
      </c>
      <c r="R5" s="203"/>
      <c r="S5" s="753" t="s">
        <v>87</v>
      </c>
      <c r="T5" s="754"/>
      <c r="U5" s="755"/>
      <c r="V5" s="223" t="s">
        <v>217</v>
      </c>
      <c r="W5" s="502" t="s">
        <v>218</v>
      </c>
      <c r="X5" s="467"/>
      <c r="Y5" s="467"/>
      <c r="Z5" s="467"/>
    </row>
    <row r="6" spans="1:30" ht="9.75" customHeight="1" x14ac:dyDescent="0.35">
      <c r="A6" s="707" t="s">
        <v>180</v>
      </c>
      <c r="B6" s="708"/>
      <c r="C6" s="39"/>
      <c r="D6" s="39"/>
      <c r="E6" s="39"/>
      <c r="F6" s="405"/>
      <c r="G6" s="406"/>
      <c r="H6" s="380">
        <f>SUM(C6:G6)</f>
        <v>0</v>
      </c>
      <c r="J6" s="711"/>
      <c r="K6" s="693"/>
      <c r="L6" s="693"/>
      <c r="M6" s="693"/>
      <c r="N6" s="693"/>
      <c r="O6" s="693"/>
      <c r="P6" s="737"/>
      <c r="Q6" s="692"/>
      <c r="R6" s="203"/>
      <c r="S6" s="756"/>
      <c r="T6" s="757"/>
      <c r="U6" s="758"/>
      <c r="V6" s="366"/>
      <c r="W6" s="367"/>
      <c r="X6" s="467"/>
      <c r="Y6" s="467"/>
      <c r="Z6" s="467"/>
      <c r="AA6" s="468"/>
      <c r="AB6" s="468"/>
      <c r="AC6" s="384"/>
      <c r="AD6" s="384"/>
    </row>
    <row r="7" spans="1:30" ht="9.75" customHeight="1" x14ac:dyDescent="0.35">
      <c r="A7" s="721" t="s">
        <v>219</v>
      </c>
      <c r="B7" s="722"/>
      <c r="C7" s="38"/>
      <c r="D7" s="38"/>
      <c r="E7" s="38"/>
      <c r="F7" s="404"/>
      <c r="G7" s="403"/>
      <c r="H7" s="404">
        <f>SUM(C7:G7)</f>
        <v>0</v>
      </c>
      <c r="J7" s="711">
        <f>P5+1</f>
        <v>11</v>
      </c>
      <c r="K7" s="693">
        <f t="shared" ref="K7:P7" si="1">J7+1</f>
        <v>12</v>
      </c>
      <c r="L7" s="693">
        <f t="shared" si="1"/>
        <v>13</v>
      </c>
      <c r="M7" s="693">
        <f t="shared" si="1"/>
        <v>14</v>
      </c>
      <c r="N7" s="693">
        <f t="shared" si="1"/>
        <v>15</v>
      </c>
      <c r="O7" s="693">
        <f t="shared" si="1"/>
        <v>16</v>
      </c>
      <c r="P7" s="737">
        <f t="shared" si="1"/>
        <v>17</v>
      </c>
      <c r="Q7" s="692">
        <v>3</v>
      </c>
      <c r="R7" s="203"/>
      <c r="S7" s="679"/>
      <c r="T7" s="646"/>
      <c r="U7" s="647"/>
      <c r="V7" s="368"/>
      <c r="W7" s="369"/>
      <c r="X7" s="467"/>
      <c r="Y7" s="467"/>
      <c r="Z7" s="467"/>
    </row>
    <row r="8" spans="1:30" ht="9.75" customHeight="1" x14ac:dyDescent="0.35">
      <c r="A8" s="666" t="s">
        <v>220</v>
      </c>
      <c r="B8" s="720"/>
      <c r="C8" s="40">
        <f t="shared" ref="C8:H8" si="2">SUM(C3:C7)</f>
        <v>0</v>
      </c>
      <c r="D8" s="40">
        <f t="shared" si="2"/>
        <v>0</v>
      </c>
      <c r="E8" s="40">
        <f t="shared" si="2"/>
        <v>0</v>
      </c>
      <c r="F8" s="40">
        <f t="shared" si="2"/>
        <v>0</v>
      </c>
      <c r="G8" s="40">
        <f t="shared" si="2"/>
        <v>0</v>
      </c>
      <c r="H8" s="40">
        <f t="shared" si="2"/>
        <v>0</v>
      </c>
      <c r="J8" s="711"/>
      <c r="K8" s="693"/>
      <c r="L8" s="693"/>
      <c r="M8" s="693"/>
      <c r="N8" s="693"/>
      <c r="O8" s="693"/>
      <c r="P8" s="737"/>
      <c r="Q8" s="692"/>
      <c r="R8" s="203"/>
      <c r="S8" s="681"/>
      <c r="T8" s="682"/>
      <c r="U8" s="689"/>
      <c r="V8" s="366"/>
      <c r="W8" s="367"/>
      <c r="X8" s="467"/>
      <c r="Y8" s="467"/>
      <c r="Z8" s="467"/>
    </row>
    <row r="9" spans="1:30" ht="9.75" customHeight="1" x14ac:dyDescent="0.35">
      <c r="A9" s="701" t="s">
        <v>186</v>
      </c>
      <c r="B9" s="702"/>
      <c r="C9" s="705" t="str">
        <f>C1</f>
        <v>du 1er au 7 janvier</v>
      </c>
      <c r="D9" s="705" t="str">
        <f>D1</f>
        <v>du 8 au 14 janvier</v>
      </c>
      <c r="E9" s="705" t="str">
        <f>E1</f>
        <v>du 15 au 21 janvier</v>
      </c>
      <c r="F9" s="705" t="str">
        <f>F1</f>
        <v>du 22 au 28 janvier</v>
      </c>
      <c r="G9" s="712" t="str">
        <f>G1</f>
        <v>du 29 janv. au 4 février</v>
      </c>
      <c r="H9" s="725" t="s">
        <v>52</v>
      </c>
      <c r="J9" s="711">
        <f>P7+1</f>
        <v>18</v>
      </c>
      <c r="K9" s="693">
        <f t="shared" ref="K9:P9" si="3">J9+1</f>
        <v>19</v>
      </c>
      <c r="L9" s="693">
        <f t="shared" si="3"/>
        <v>20</v>
      </c>
      <c r="M9" s="693">
        <f t="shared" si="3"/>
        <v>21</v>
      </c>
      <c r="N9" s="693">
        <f t="shared" si="3"/>
        <v>22</v>
      </c>
      <c r="O9" s="693">
        <f t="shared" si="3"/>
        <v>23</v>
      </c>
      <c r="P9" s="737">
        <f t="shared" si="3"/>
        <v>24</v>
      </c>
      <c r="Q9" s="692">
        <v>4</v>
      </c>
      <c r="R9" s="203"/>
      <c r="S9" s="679"/>
      <c r="T9" s="646"/>
      <c r="U9" s="647"/>
      <c r="V9" s="368"/>
      <c r="W9" s="369"/>
      <c r="X9" s="467"/>
      <c r="Y9" s="467"/>
      <c r="Z9" s="467"/>
    </row>
    <row r="10" spans="1:30" ht="9.75" customHeight="1" x14ac:dyDescent="0.35">
      <c r="A10" s="703"/>
      <c r="B10" s="704"/>
      <c r="C10" s="706"/>
      <c r="D10" s="706"/>
      <c r="E10" s="706"/>
      <c r="F10" s="746"/>
      <c r="G10" s="713"/>
      <c r="H10" s="706"/>
      <c r="J10" s="711"/>
      <c r="K10" s="693"/>
      <c r="L10" s="693"/>
      <c r="M10" s="693"/>
      <c r="N10" s="693"/>
      <c r="O10" s="693"/>
      <c r="P10" s="737"/>
      <c r="Q10" s="692"/>
      <c r="R10" s="203"/>
      <c r="S10" s="681"/>
      <c r="T10" s="682"/>
      <c r="U10" s="689"/>
      <c r="V10" s="366"/>
      <c r="W10" s="367"/>
      <c r="X10" s="467"/>
      <c r="Y10" s="467"/>
      <c r="Z10" s="467"/>
    </row>
    <row r="11" spans="1:30" ht="9.75" customHeight="1" x14ac:dyDescent="0.35">
      <c r="A11" s="154" t="s">
        <v>188</v>
      </c>
      <c r="B11" s="155"/>
      <c r="C11" s="38"/>
      <c r="D11" s="38"/>
      <c r="E11" s="38"/>
      <c r="F11" s="38"/>
      <c r="G11" s="376"/>
      <c r="H11" s="376">
        <f>SUM(C11:G11)</f>
        <v>0</v>
      </c>
      <c r="J11" s="710">
        <v>25</v>
      </c>
      <c r="K11" s="735">
        <v>26</v>
      </c>
      <c r="L11" s="735">
        <v>27</v>
      </c>
      <c r="M11" s="735">
        <v>28</v>
      </c>
      <c r="N11" s="735">
        <v>29</v>
      </c>
      <c r="O11" s="735">
        <v>30</v>
      </c>
      <c r="P11" s="747">
        <v>31</v>
      </c>
      <c r="Q11" s="692">
        <v>5</v>
      </c>
      <c r="R11" s="203"/>
      <c r="S11" s="679"/>
      <c r="T11" s="646"/>
      <c r="U11" s="647"/>
      <c r="V11" s="368"/>
      <c r="W11" s="369"/>
      <c r="X11" s="467"/>
      <c r="Y11" s="467"/>
      <c r="Z11" s="467"/>
    </row>
    <row r="12" spans="1:30" ht="9.75" customHeight="1" x14ac:dyDescent="0.35">
      <c r="A12" s="707" t="s">
        <v>190</v>
      </c>
      <c r="B12" s="708"/>
      <c r="C12" s="405"/>
      <c r="D12" s="39"/>
      <c r="E12" s="405"/>
      <c r="F12" s="39"/>
      <c r="G12" s="377"/>
      <c r="H12" s="378">
        <f>SUM(C12:G12)</f>
        <v>0</v>
      </c>
      <c r="J12" s="740"/>
      <c r="K12" s="736"/>
      <c r="L12" s="736"/>
      <c r="M12" s="736"/>
      <c r="N12" s="736"/>
      <c r="O12" s="736"/>
      <c r="P12" s="748"/>
      <c r="Q12" s="700"/>
      <c r="R12" s="203"/>
      <c r="S12" s="681"/>
      <c r="T12" s="682"/>
      <c r="U12" s="689"/>
      <c r="V12" s="366"/>
      <c r="W12" s="367"/>
      <c r="X12" s="467"/>
      <c r="Y12" s="467"/>
      <c r="Z12" s="467"/>
    </row>
    <row r="13" spans="1:30" ht="9.75" customHeight="1" x14ac:dyDescent="0.35">
      <c r="A13" s="716" t="s">
        <v>223</v>
      </c>
      <c r="B13" s="708"/>
      <c r="C13" s="38"/>
      <c r="D13" s="38"/>
      <c r="E13" s="38"/>
      <c r="F13" s="38"/>
      <c r="G13" s="376"/>
      <c r="H13" s="38">
        <f>SUM(C13:G13)</f>
        <v>0</v>
      </c>
      <c r="J13" s="203"/>
      <c r="K13" s="203"/>
      <c r="L13" s="203"/>
      <c r="M13" s="203"/>
      <c r="N13" s="203"/>
      <c r="O13" s="203"/>
      <c r="P13" s="203"/>
      <c r="Q13" s="203"/>
      <c r="R13" s="203"/>
      <c r="S13" s="679"/>
      <c r="T13" s="646"/>
      <c r="U13" s="647"/>
      <c r="V13" s="368"/>
      <c r="W13" s="369"/>
      <c r="X13" s="467"/>
      <c r="Y13" s="467"/>
      <c r="Z13" s="467"/>
    </row>
    <row r="14" spans="1:30" ht="9.75" customHeight="1" x14ac:dyDescent="0.35">
      <c r="A14" s="717" t="s">
        <v>193</v>
      </c>
      <c r="B14" s="718"/>
      <c r="C14" s="39"/>
      <c r="D14" s="39"/>
      <c r="E14" s="39"/>
      <c r="F14" s="39"/>
      <c r="G14" s="377"/>
      <c r="H14" s="378">
        <f>SUM(C14:G14)</f>
        <v>0</v>
      </c>
      <c r="J14" s="209" t="s">
        <v>224</v>
      </c>
      <c r="K14" s="210"/>
      <c r="L14" s="210"/>
      <c r="M14" s="211"/>
      <c r="N14" s="211"/>
      <c r="O14" s="211"/>
      <c r="P14" s="211"/>
      <c r="Q14" s="212"/>
      <c r="R14" s="203"/>
      <c r="S14" s="681"/>
      <c r="T14" s="682"/>
      <c r="U14" s="689"/>
      <c r="V14" s="366"/>
      <c r="W14" s="367"/>
    </row>
    <row r="15" spans="1:30" ht="9.75" customHeight="1" x14ac:dyDescent="0.35">
      <c r="A15" s="416" t="s">
        <v>195</v>
      </c>
      <c r="B15" s="220" t="s">
        <v>225</v>
      </c>
      <c r="C15" s="38"/>
      <c r="D15" s="38"/>
      <c r="E15" s="38"/>
      <c r="F15" s="38"/>
      <c r="G15" s="376"/>
      <c r="H15" s="38">
        <f t="shared" ref="H15:H24" si="4">SUM(C15:G15)</f>
        <v>0</v>
      </c>
      <c r="J15" s="213" t="s">
        <v>212</v>
      </c>
      <c r="K15" s="480"/>
      <c r="L15" s="480"/>
      <c r="M15" s="480"/>
      <c r="N15" s="480"/>
      <c r="O15" s="481"/>
      <c r="P15" s="481"/>
      <c r="Q15" s="443"/>
      <c r="R15" s="203"/>
      <c r="S15" s="679"/>
      <c r="T15" s="646"/>
      <c r="U15" s="647"/>
      <c r="V15" s="368"/>
      <c r="W15" s="369"/>
    </row>
    <row r="16" spans="1:30" ht="9.75" customHeight="1" x14ac:dyDescent="0.35">
      <c r="A16" s="156"/>
      <c r="B16" s="161" t="s">
        <v>47</v>
      </c>
      <c r="C16" s="39"/>
      <c r="D16" s="39"/>
      <c r="E16" s="39"/>
      <c r="F16" s="39"/>
      <c r="G16" s="377"/>
      <c r="H16" s="378">
        <f t="shared" si="4"/>
        <v>0</v>
      </c>
      <c r="J16" s="216" t="s">
        <v>226</v>
      </c>
      <c r="K16" s="217"/>
      <c r="L16" s="217"/>
      <c r="M16" s="217"/>
      <c r="N16" s="217"/>
      <c r="O16" s="218"/>
      <c r="P16" s="218"/>
      <c r="Q16" s="219"/>
      <c r="R16" s="203"/>
      <c r="S16" s="681"/>
      <c r="T16" s="682"/>
      <c r="U16" s="689"/>
      <c r="V16" s="366"/>
      <c r="W16" s="367"/>
    </row>
    <row r="17" spans="1:23" ht="9.75" customHeight="1" x14ac:dyDescent="0.35">
      <c r="A17" s="52"/>
      <c r="B17" s="220" t="s">
        <v>49</v>
      </c>
      <c r="C17" s="38"/>
      <c r="D17" s="38"/>
      <c r="E17" s="38"/>
      <c r="F17" s="38"/>
      <c r="G17" s="376"/>
      <c r="H17" s="38">
        <f t="shared" si="4"/>
        <v>0</v>
      </c>
      <c r="J17" s="402" t="s">
        <v>227</v>
      </c>
      <c r="K17" s="205"/>
      <c r="L17" s="205"/>
      <c r="M17" s="205"/>
      <c r="N17" s="221"/>
      <c r="O17" s="221"/>
      <c r="P17" s="221"/>
      <c r="Q17" s="222"/>
      <c r="R17" s="203"/>
      <c r="S17" s="679"/>
      <c r="T17" s="646"/>
      <c r="U17" s="647"/>
      <c r="V17" s="368"/>
      <c r="W17" s="369"/>
    </row>
    <row r="18" spans="1:23" ht="9.75" customHeight="1" x14ac:dyDescent="0.35">
      <c r="A18" s="156" t="s">
        <v>196</v>
      </c>
      <c r="B18" s="157" t="s">
        <v>49</v>
      </c>
      <c r="C18" s="39"/>
      <c r="D18" s="39"/>
      <c r="E18" s="39"/>
      <c r="F18" s="39"/>
      <c r="G18" s="377"/>
      <c r="H18" s="378">
        <f t="shared" si="4"/>
        <v>0</v>
      </c>
      <c r="J18" s="204" t="s">
        <v>87</v>
      </c>
      <c r="K18" s="205"/>
      <c r="L18" s="221"/>
      <c r="M18" s="221"/>
      <c r="N18" s="738" t="s">
        <v>228</v>
      </c>
      <c r="O18" s="739"/>
      <c r="P18" s="738" t="s">
        <v>218</v>
      </c>
      <c r="Q18" s="739"/>
      <c r="R18" s="203"/>
      <c r="S18" s="681"/>
      <c r="T18" s="682"/>
      <c r="U18" s="689"/>
      <c r="V18" s="366"/>
      <c r="W18" s="367"/>
    </row>
    <row r="19" spans="1:23" ht="9.75" customHeight="1" x14ac:dyDescent="0.35">
      <c r="A19" s="52"/>
      <c r="B19" s="220" t="s">
        <v>229</v>
      </c>
      <c r="C19" s="38"/>
      <c r="D19" s="38"/>
      <c r="E19" s="38"/>
      <c r="F19" s="38"/>
      <c r="G19" s="376"/>
      <c r="H19" s="38">
        <f t="shared" si="4"/>
        <v>0</v>
      </c>
      <c r="J19" s="741"/>
      <c r="K19" s="742"/>
      <c r="L19" s="742"/>
      <c r="M19" s="743"/>
      <c r="N19" s="744"/>
      <c r="O19" s="745"/>
      <c r="P19" s="690"/>
      <c r="Q19" s="691"/>
      <c r="R19" s="203"/>
      <c r="S19" s="679"/>
      <c r="T19" s="646"/>
      <c r="U19" s="647"/>
      <c r="V19" s="368"/>
      <c r="W19" s="369"/>
    </row>
    <row r="20" spans="1:23" ht="9.75" customHeight="1" x14ac:dyDescent="0.35">
      <c r="A20" s="156"/>
      <c r="B20" s="161" t="s">
        <v>61</v>
      </c>
      <c r="C20" s="39"/>
      <c r="D20" s="39"/>
      <c r="E20" s="39"/>
      <c r="F20" s="39"/>
      <c r="G20" s="377"/>
      <c r="H20" s="378">
        <f t="shared" si="4"/>
        <v>0</v>
      </c>
      <c r="J20" s="681"/>
      <c r="K20" s="682"/>
      <c r="L20" s="682"/>
      <c r="M20" s="683"/>
      <c r="N20" s="684"/>
      <c r="O20" s="685"/>
      <c r="P20" s="637"/>
      <c r="Q20" s="638"/>
      <c r="R20" s="203"/>
      <c r="S20" s="681"/>
      <c r="T20" s="682"/>
      <c r="U20" s="689"/>
      <c r="V20" s="366"/>
      <c r="W20" s="367"/>
    </row>
    <row r="21" spans="1:23" ht="9.75" customHeight="1" x14ac:dyDescent="0.35">
      <c r="A21" s="416" t="s">
        <v>199</v>
      </c>
      <c r="B21" s="220" t="s">
        <v>200</v>
      </c>
      <c r="C21" s="38"/>
      <c r="D21" s="38"/>
      <c r="E21" s="38"/>
      <c r="F21" s="38"/>
      <c r="G21" s="376"/>
      <c r="H21" s="38">
        <f>SUM(C21:G21)</f>
        <v>0</v>
      </c>
      <c r="J21" s="679"/>
      <c r="K21" s="646"/>
      <c r="L21" s="646"/>
      <c r="M21" s="680"/>
      <c r="N21" s="677"/>
      <c r="O21" s="678"/>
      <c r="P21" s="648"/>
      <c r="Q21" s="650"/>
      <c r="R21" s="203"/>
      <c r="S21" s="679"/>
      <c r="T21" s="646"/>
      <c r="U21" s="647"/>
      <c r="V21" s="368"/>
      <c r="W21" s="369"/>
    </row>
    <row r="22" spans="1:23" ht="9.75" customHeight="1" x14ac:dyDescent="0.35">
      <c r="A22" s="156" t="s">
        <v>64</v>
      </c>
      <c r="B22" s="161"/>
      <c r="C22" s="39"/>
      <c r="D22" s="39"/>
      <c r="E22" s="39"/>
      <c r="F22" s="39"/>
      <c r="G22" s="377"/>
      <c r="H22" s="378">
        <f t="shared" si="4"/>
        <v>0</v>
      </c>
      <c r="J22" s="681"/>
      <c r="K22" s="682"/>
      <c r="L22" s="682"/>
      <c r="M22" s="683"/>
      <c r="N22" s="684"/>
      <c r="O22" s="685"/>
      <c r="P22" s="637"/>
      <c r="Q22" s="638"/>
      <c r="R22" s="203"/>
      <c r="S22" s="657"/>
      <c r="T22" s="644"/>
      <c r="U22" s="645"/>
      <c r="V22" s="366"/>
      <c r="W22" s="367"/>
    </row>
    <row r="23" spans="1:23" ht="9.75" customHeight="1" x14ac:dyDescent="0.35">
      <c r="A23" s="416" t="s">
        <v>65</v>
      </c>
      <c r="B23" s="220"/>
      <c r="C23" s="38"/>
      <c r="D23" s="38"/>
      <c r="E23" s="38"/>
      <c r="F23" s="38"/>
      <c r="G23" s="376"/>
      <c r="H23" s="38">
        <f t="shared" si="4"/>
        <v>0</v>
      </c>
      <c r="J23" s="679"/>
      <c r="K23" s="646"/>
      <c r="L23" s="646"/>
      <c r="M23" s="680"/>
      <c r="N23" s="677"/>
      <c r="O23" s="678"/>
      <c r="P23" s="648"/>
      <c r="Q23" s="650"/>
      <c r="R23" s="203"/>
      <c r="S23" s="679"/>
      <c r="T23" s="646"/>
      <c r="U23" s="647"/>
      <c r="V23" s="368"/>
      <c r="W23" s="369"/>
    </row>
    <row r="24" spans="1:23" ht="9.75" customHeight="1" x14ac:dyDescent="0.35">
      <c r="A24" s="156" t="s">
        <v>201</v>
      </c>
      <c r="B24" s="161"/>
      <c r="C24" s="39"/>
      <c r="D24" s="39"/>
      <c r="E24" s="39"/>
      <c r="F24" s="39"/>
      <c r="G24" s="377"/>
      <c r="H24" s="378">
        <f t="shared" si="4"/>
        <v>0</v>
      </c>
      <c r="J24" s="681"/>
      <c r="K24" s="682"/>
      <c r="L24" s="682"/>
      <c r="M24" s="683"/>
      <c r="N24" s="684"/>
      <c r="O24" s="685"/>
      <c r="P24" s="637"/>
      <c r="Q24" s="638"/>
      <c r="R24" s="203"/>
      <c r="S24" s="657"/>
      <c r="T24" s="644"/>
      <c r="U24" s="645"/>
      <c r="V24" s="366"/>
      <c r="W24" s="367"/>
    </row>
    <row r="25" spans="1:23" ht="9.75" customHeight="1" x14ac:dyDescent="0.35">
      <c r="A25" s="416" t="s">
        <v>202</v>
      </c>
      <c r="B25" s="220"/>
      <c r="C25" s="38"/>
      <c r="D25" s="38"/>
      <c r="E25" s="38"/>
      <c r="F25" s="38"/>
      <c r="G25" s="376"/>
      <c r="H25" s="38">
        <f>SUM(C25:G25)</f>
        <v>0</v>
      </c>
      <c r="J25" s="679"/>
      <c r="K25" s="646"/>
      <c r="L25" s="646"/>
      <c r="M25" s="680"/>
      <c r="N25" s="677"/>
      <c r="O25" s="678"/>
      <c r="P25" s="648"/>
      <c r="Q25" s="650"/>
      <c r="R25" s="203"/>
      <c r="S25" s="679"/>
      <c r="T25" s="646"/>
      <c r="U25" s="647"/>
      <c r="V25" s="368"/>
      <c r="W25" s="369"/>
    </row>
    <row r="26" spans="1:23" ht="9.75" customHeight="1" x14ac:dyDescent="0.35">
      <c r="A26" s="730" t="s">
        <v>83</v>
      </c>
      <c r="B26" s="731"/>
      <c r="C26" s="56">
        <f t="shared" ref="C26:H26" si="5">SUM(C11:C25)</f>
        <v>0</v>
      </c>
      <c r="D26" s="56">
        <f t="shared" si="5"/>
        <v>0</v>
      </c>
      <c r="E26" s="56">
        <f t="shared" si="5"/>
        <v>0</v>
      </c>
      <c r="F26" s="56">
        <f t="shared" si="5"/>
        <v>0</v>
      </c>
      <c r="G26" s="56">
        <f t="shared" si="5"/>
        <v>0</v>
      </c>
      <c r="H26" s="56">
        <f t="shared" si="5"/>
        <v>0</v>
      </c>
      <c r="J26" s="681"/>
      <c r="K26" s="682"/>
      <c r="L26" s="682"/>
      <c r="M26" s="683"/>
      <c r="N26" s="684"/>
      <c r="O26" s="685"/>
      <c r="P26" s="637"/>
      <c r="Q26" s="638"/>
      <c r="R26" s="203"/>
      <c r="S26" s="657"/>
      <c r="T26" s="644"/>
      <c r="U26" s="645"/>
      <c r="V26" s="366"/>
      <c r="W26" s="367"/>
    </row>
    <row r="27" spans="1:23" ht="9.75" customHeight="1" x14ac:dyDescent="0.35">
      <c r="A27" s="701" t="s">
        <v>136</v>
      </c>
      <c r="B27" s="702"/>
      <c r="C27" s="712" t="str">
        <f>C9</f>
        <v>du 1er au 7 janvier</v>
      </c>
      <c r="D27" s="712" t="str">
        <f>D9</f>
        <v>du 8 au 14 janvier</v>
      </c>
      <c r="E27" s="712" t="str">
        <f>E9</f>
        <v>du 15 au 21 janvier</v>
      </c>
      <c r="F27" s="712" t="str">
        <f>F9</f>
        <v>du 22 au 28 janvier</v>
      </c>
      <c r="G27" s="712" t="str">
        <f>G9</f>
        <v>du 29 janv. au 4 février</v>
      </c>
      <c r="H27" s="725" t="s">
        <v>52</v>
      </c>
      <c r="J27" s="679"/>
      <c r="K27" s="646"/>
      <c r="L27" s="646"/>
      <c r="M27" s="680"/>
      <c r="N27" s="677"/>
      <c r="O27" s="678"/>
      <c r="P27" s="648"/>
      <c r="Q27" s="650"/>
      <c r="R27" s="203"/>
      <c r="S27" s="679"/>
      <c r="T27" s="646"/>
      <c r="U27" s="647"/>
      <c r="V27" s="368"/>
      <c r="W27" s="369"/>
    </row>
    <row r="28" spans="1:23" ht="9.75" customHeight="1" x14ac:dyDescent="0.35">
      <c r="A28" s="703"/>
      <c r="B28" s="704"/>
      <c r="C28" s="706"/>
      <c r="D28" s="706"/>
      <c r="E28" s="706"/>
      <c r="F28" s="706"/>
      <c r="G28" s="713"/>
      <c r="H28" s="706"/>
      <c r="J28" s="681"/>
      <c r="K28" s="682"/>
      <c r="L28" s="682"/>
      <c r="M28" s="683"/>
      <c r="N28" s="684"/>
      <c r="O28" s="685"/>
      <c r="P28" s="637"/>
      <c r="Q28" s="638"/>
      <c r="R28" s="203"/>
      <c r="S28" s="657"/>
      <c r="T28" s="644"/>
      <c r="U28" s="645"/>
      <c r="V28" s="366"/>
      <c r="W28" s="367"/>
    </row>
    <row r="29" spans="1:23" ht="9.75" customHeight="1" x14ac:dyDescent="0.35">
      <c r="A29" s="395" t="s">
        <v>230</v>
      </c>
      <c r="B29" s="414" t="s">
        <v>142</v>
      </c>
      <c r="C29" s="38"/>
      <c r="D29" s="38"/>
      <c r="E29" s="38"/>
      <c r="F29" s="38"/>
      <c r="G29" s="376"/>
      <c r="H29" s="38">
        <f>SUM(C29:G29)</f>
        <v>0</v>
      </c>
      <c r="J29" s="679"/>
      <c r="K29" s="646"/>
      <c r="L29" s="646"/>
      <c r="M29" s="680"/>
      <c r="N29" s="677"/>
      <c r="O29" s="678"/>
      <c r="P29" s="648"/>
      <c r="Q29" s="650"/>
      <c r="R29" s="203"/>
      <c r="S29" s="679"/>
      <c r="T29" s="646"/>
      <c r="U29" s="647"/>
      <c r="V29" s="368"/>
      <c r="W29" s="369"/>
    </row>
    <row r="30" spans="1:23" ht="9.75" customHeight="1" x14ac:dyDescent="0.35">
      <c r="A30" s="156"/>
      <c r="B30" s="157" t="s">
        <v>144</v>
      </c>
      <c r="C30" s="378"/>
      <c r="D30" s="378"/>
      <c r="E30" s="378"/>
      <c r="F30" s="378"/>
      <c r="G30" s="379"/>
      <c r="H30" s="378">
        <f>SUM(C30:G30)</f>
        <v>0</v>
      </c>
      <c r="J30" s="681"/>
      <c r="K30" s="682"/>
      <c r="L30" s="682"/>
      <c r="M30" s="683"/>
      <c r="N30" s="684"/>
      <c r="O30" s="685"/>
      <c r="P30" s="637"/>
      <c r="Q30" s="638"/>
      <c r="R30" s="203"/>
      <c r="S30" s="657"/>
      <c r="T30" s="644"/>
      <c r="U30" s="645"/>
      <c r="V30" s="366"/>
      <c r="W30" s="367"/>
    </row>
    <row r="31" spans="1:23" ht="9.75" customHeight="1" x14ac:dyDescent="0.35">
      <c r="A31" s="154"/>
      <c r="B31" s="160" t="s">
        <v>231</v>
      </c>
      <c r="C31" s="38"/>
      <c r="D31" s="38"/>
      <c r="E31" s="38"/>
      <c r="F31" s="38"/>
      <c r="G31" s="376"/>
      <c r="H31" s="38">
        <f>SUM(C31:G31)</f>
        <v>0</v>
      </c>
      <c r="J31" s="679"/>
      <c r="K31" s="646"/>
      <c r="L31" s="646"/>
      <c r="M31" s="680"/>
      <c r="N31" s="677"/>
      <c r="O31" s="678"/>
      <c r="P31" s="648"/>
      <c r="Q31" s="650"/>
      <c r="R31" s="203"/>
      <c r="S31" s="686" t="s">
        <v>232</v>
      </c>
      <c r="T31" s="687"/>
      <c r="U31" s="688"/>
      <c r="V31" s="354"/>
      <c r="W31" s="355"/>
    </row>
    <row r="32" spans="1:23" ht="9.75" customHeight="1" x14ac:dyDescent="0.35">
      <c r="A32" s="156"/>
      <c r="B32" s="161" t="s">
        <v>147</v>
      </c>
      <c r="C32" s="39"/>
      <c r="D32" s="39"/>
      <c r="E32" s="39"/>
      <c r="F32" s="39"/>
      <c r="G32" s="377"/>
      <c r="H32" s="378">
        <f>SUM(C32:G32)</f>
        <v>0</v>
      </c>
      <c r="J32" s="681"/>
      <c r="K32" s="682"/>
      <c r="L32" s="682"/>
      <c r="M32" s="683"/>
      <c r="N32" s="684"/>
      <c r="O32" s="685"/>
      <c r="P32" s="637"/>
      <c r="Q32" s="638"/>
      <c r="R32" s="203"/>
      <c r="S32" s="663" t="s">
        <v>233</v>
      </c>
      <c r="T32" s="664"/>
      <c r="U32" s="664"/>
      <c r="V32" s="665"/>
      <c r="W32" s="224">
        <f>SUM(W6:W31)</f>
        <v>0</v>
      </c>
    </row>
    <row r="33" spans="1:23" ht="9.75" customHeight="1" x14ac:dyDescent="0.35">
      <c r="A33" s="154" t="s">
        <v>234</v>
      </c>
      <c r="B33" s="160"/>
      <c r="C33" s="38"/>
      <c r="D33" s="38"/>
      <c r="E33" s="38"/>
      <c r="F33" s="38"/>
      <c r="G33" s="376"/>
      <c r="H33" s="38">
        <f t="shared" ref="H33:H48" si="6">SUM(C33:G33)</f>
        <v>0</v>
      </c>
      <c r="J33" s="679"/>
      <c r="K33" s="646"/>
      <c r="L33" s="646"/>
      <c r="M33" s="680"/>
      <c r="N33" s="677"/>
      <c r="O33" s="678"/>
      <c r="P33" s="648"/>
      <c r="Q33" s="650"/>
      <c r="R33" s="203"/>
    </row>
    <row r="34" spans="1:23" ht="9.75" customHeight="1" x14ac:dyDescent="0.35">
      <c r="A34" s="156" t="s">
        <v>235</v>
      </c>
      <c r="B34" s="161"/>
      <c r="C34" s="39"/>
      <c r="D34" s="39"/>
      <c r="E34" s="39"/>
      <c r="F34" s="39"/>
      <c r="G34" s="377"/>
      <c r="H34" s="378">
        <f t="shared" si="6"/>
        <v>0</v>
      </c>
      <c r="J34" s="681"/>
      <c r="K34" s="682"/>
      <c r="L34" s="682"/>
      <c r="M34" s="683"/>
      <c r="N34" s="684"/>
      <c r="O34" s="685"/>
      <c r="P34" s="637"/>
      <c r="Q34" s="638"/>
      <c r="R34" s="203"/>
      <c r="S34" s="663" t="s">
        <v>236</v>
      </c>
      <c r="T34" s="664"/>
      <c r="U34" s="664"/>
      <c r="V34" s="664"/>
      <c r="W34" s="665"/>
    </row>
    <row r="35" spans="1:23" ht="9.75" customHeight="1" x14ac:dyDescent="0.35">
      <c r="A35" s="154" t="s">
        <v>237</v>
      </c>
      <c r="B35" s="160"/>
      <c r="C35" s="38"/>
      <c r="D35" s="38"/>
      <c r="E35" s="38"/>
      <c r="F35" s="38"/>
      <c r="G35" s="376"/>
      <c r="H35" s="38">
        <f t="shared" si="6"/>
        <v>0</v>
      </c>
      <c r="J35" s="679"/>
      <c r="K35" s="646"/>
      <c r="L35" s="646"/>
      <c r="M35" s="680"/>
      <c r="N35" s="677"/>
      <c r="O35" s="678"/>
      <c r="P35" s="648"/>
      <c r="Q35" s="650"/>
      <c r="R35" s="203"/>
      <c r="S35" s="679"/>
      <c r="T35" s="646"/>
      <c r="U35" s="647"/>
      <c r="V35" s="370"/>
      <c r="W35" s="371"/>
    </row>
    <row r="36" spans="1:23" ht="9.75" customHeight="1" x14ac:dyDescent="0.35">
      <c r="A36" s="717" t="s">
        <v>238</v>
      </c>
      <c r="B36" s="718"/>
      <c r="C36" s="39"/>
      <c r="D36" s="39"/>
      <c r="E36" s="39"/>
      <c r="F36" s="39"/>
      <c r="G36" s="377"/>
      <c r="H36" s="378">
        <f t="shared" si="6"/>
        <v>0</v>
      </c>
      <c r="J36" s="681"/>
      <c r="K36" s="682"/>
      <c r="L36" s="682"/>
      <c r="M36" s="683"/>
      <c r="N36" s="684"/>
      <c r="O36" s="685"/>
      <c r="P36" s="637"/>
      <c r="Q36" s="638"/>
      <c r="R36" s="203"/>
      <c r="S36" s="657"/>
      <c r="T36" s="644"/>
      <c r="U36" s="645"/>
      <c r="V36" s="372"/>
      <c r="W36" s="373"/>
    </row>
    <row r="37" spans="1:23" ht="9.75" customHeight="1" x14ac:dyDescent="0.35">
      <c r="A37" s="716" t="s">
        <v>239</v>
      </c>
      <c r="B37" s="719"/>
      <c r="C37" s="38"/>
      <c r="D37" s="38"/>
      <c r="E37" s="38"/>
      <c r="F37" s="38"/>
      <c r="G37" s="376"/>
      <c r="H37" s="38">
        <f t="shared" si="6"/>
        <v>0</v>
      </c>
      <c r="J37" s="679"/>
      <c r="K37" s="646"/>
      <c r="L37" s="646"/>
      <c r="M37" s="680"/>
      <c r="N37" s="677"/>
      <c r="O37" s="678"/>
      <c r="P37" s="648"/>
      <c r="Q37" s="650"/>
      <c r="R37" s="203"/>
      <c r="S37" s="679"/>
      <c r="T37" s="646"/>
      <c r="U37" s="647"/>
      <c r="V37" s="370"/>
      <c r="W37" s="371"/>
    </row>
    <row r="38" spans="1:23" ht="9.75" customHeight="1" x14ac:dyDescent="0.35">
      <c r="A38" s="717" t="s">
        <v>100</v>
      </c>
      <c r="B38" s="718" t="s">
        <v>240</v>
      </c>
      <c r="C38" s="39"/>
      <c r="D38" s="39"/>
      <c r="E38" s="39"/>
      <c r="F38" s="39"/>
      <c r="G38" s="377"/>
      <c r="H38" s="378">
        <f t="shared" si="6"/>
        <v>0</v>
      </c>
      <c r="J38" s="681"/>
      <c r="K38" s="682"/>
      <c r="L38" s="682"/>
      <c r="M38" s="683"/>
      <c r="N38" s="684"/>
      <c r="O38" s="685"/>
      <c r="P38" s="637"/>
      <c r="Q38" s="638"/>
      <c r="R38" s="203"/>
      <c r="S38" s="657"/>
      <c r="T38" s="644"/>
      <c r="U38" s="645"/>
      <c r="V38" s="372"/>
      <c r="W38" s="373"/>
    </row>
    <row r="39" spans="1:23" ht="9.75" customHeight="1" x14ac:dyDescent="0.35">
      <c r="A39" s="154" t="s">
        <v>170</v>
      </c>
      <c r="B39" s="160" t="s">
        <v>171</v>
      </c>
      <c r="C39" s="38"/>
      <c r="D39" s="38"/>
      <c r="E39" s="38"/>
      <c r="F39" s="38"/>
      <c r="G39" s="376"/>
      <c r="H39" s="38">
        <f>SUM(C39:G39)</f>
        <v>0</v>
      </c>
      <c r="J39" s="679"/>
      <c r="K39" s="646"/>
      <c r="L39" s="646"/>
      <c r="M39" s="680"/>
      <c r="N39" s="677"/>
      <c r="O39" s="678"/>
      <c r="P39" s="648"/>
      <c r="Q39" s="650"/>
      <c r="R39" s="203"/>
      <c r="S39" s="679"/>
      <c r="T39" s="646"/>
      <c r="U39" s="647"/>
      <c r="V39" s="370"/>
      <c r="W39" s="371"/>
    </row>
    <row r="40" spans="1:23" ht="9.75" customHeight="1" x14ac:dyDescent="0.35">
      <c r="A40" s="158"/>
      <c r="B40" s="60" t="s">
        <v>173</v>
      </c>
      <c r="C40" s="39"/>
      <c r="D40" s="39"/>
      <c r="E40" s="39"/>
      <c r="F40" s="39"/>
      <c r="G40" s="377"/>
      <c r="H40" s="378">
        <f>SUM(C40:G40)</f>
        <v>0</v>
      </c>
      <c r="J40" s="681"/>
      <c r="K40" s="682"/>
      <c r="L40" s="682"/>
      <c r="M40" s="683"/>
      <c r="N40" s="684"/>
      <c r="O40" s="685"/>
      <c r="P40" s="637"/>
      <c r="Q40" s="638"/>
      <c r="R40" s="203"/>
      <c r="S40" s="657"/>
      <c r="T40" s="644"/>
      <c r="U40" s="645"/>
      <c r="V40" s="372"/>
      <c r="W40" s="373"/>
    </row>
    <row r="41" spans="1:23" ht="9.75" customHeight="1" x14ac:dyDescent="0.35">
      <c r="A41" s="154"/>
      <c r="B41" s="155" t="s">
        <v>241</v>
      </c>
      <c r="C41" s="38"/>
      <c r="D41" s="38"/>
      <c r="E41" s="38"/>
      <c r="F41" s="38"/>
      <c r="G41" s="376"/>
      <c r="H41" s="38">
        <f>SUM(C41:G41)</f>
        <v>0</v>
      </c>
      <c r="J41" s="679"/>
      <c r="K41" s="646"/>
      <c r="L41" s="646"/>
      <c r="M41" s="680"/>
      <c r="N41" s="677"/>
      <c r="O41" s="678"/>
      <c r="P41" s="648"/>
      <c r="Q41" s="650"/>
      <c r="R41" s="203"/>
      <c r="S41" s="679"/>
      <c r="T41" s="646"/>
      <c r="U41" s="647"/>
      <c r="V41" s="370"/>
      <c r="W41" s="371"/>
    </row>
    <row r="42" spans="1:23" ht="9.75" customHeight="1" x14ac:dyDescent="0.35">
      <c r="A42" s="158" t="s">
        <v>178</v>
      </c>
      <c r="B42" s="60" t="s">
        <v>242</v>
      </c>
      <c r="C42" s="39"/>
      <c r="D42" s="39"/>
      <c r="E42" s="39"/>
      <c r="F42" s="39"/>
      <c r="G42" s="377"/>
      <c r="H42" s="378">
        <f t="shared" si="6"/>
        <v>0</v>
      </c>
      <c r="J42" s="732"/>
      <c r="K42" s="733"/>
      <c r="L42" s="733"/>
      <c r="M42" s="734"/>
      <c r="N42" s="653"/>
      <c r="O42" s="654"/>
      <c r="P42" s="655"/>
      <c r="Q42" s="656"/>
      <c r="R42" s="203"/>
      <c r="S42" s="657"/>
      <c r="T42" s="644"/>
      <c r="U42" s="645"/>
      <c r="V42" s="372"/>
      <c r="W42" s="373"/>
    </row>
    <row r="43" spans="1:23" ht="9.75" customHeight="1" x14ac:dyDescent="0.35">
      <c r="A43" s="154" t="s">
        <v>243</v>
      </c>
      <c r="B43" s="155"/>
      <c r="C43" s="38"/>
      <c r="D43" s="38"/>
      <c r="E43" s="38"/>
      <c r="F43" s="38"/>
      <c r="G43" s="376"/>
      <c r="H43" s="38">
        <f t="shared" si="6"/>
        <v>0</v>
      </c>
      <c r="J43" s="419" t="s">
        <v>244</v>
      </c>
      <c r="K43" s="226"/>
      <c r="L43" s="226"/>
      <c r="M43" s="226"/>
      <c r="N43" s="218"/>
      <c r="O43" s="218"/>
      <c r="P43" s="658">
        <f>SUM(P19:P42)</f>
        <v>0</v>
      </c>
      <c r="Q43" s="659"/>
      <c r="R43" s="203"/>
      <c r="S43" s="660"/>
      <c r="T43" s="639"/>
      <c r="U43" s="640"/>
      <c r="V43" s="374"/>
      <c r="W43" s="375"/>
    </row>
    <row r="44" spans="1:23" ht="9.75" customHeight="1" x14ac:dyDescent="0.35">
      <c r="A44" s="158" t="s">
        <v>185</v>
      </c>
      <c r="B44" s="60"/>
      <c r="C44" s="39"/>
      <c r="D44" s="39"/>
      <c r="E44" s="39"/>
      <c r="F44" s="39"/>
      <c r="G44" s="377"/>
      <c r="H44" s="378">
        <f t="shared" si="6"/>
        <v>0</v>
      </c>
      <c r="J44" s="402" t="s">
        <v>245</v>
      </c>
      <c r="K44" s="205"/>
      <c r="L44" s="205"/>
      <c r="M44" s="221"/>
      <c r="N44" s="221"/>
      <c r="O44" s="221"/>
      <c r="P44" s="661"/>
      <c r="Q44" s="662"/>
      <c r="R44" s="203"/>
      <c r="S44" s="663" t="s">
        <v>246</v>
      </c>
      <c r="T44" s="664"/>
      <c r="U44" s="664"/>
      <c r="V44" s="665"/>
      <c r="W44" s="224">
        <f>SUM(W35:W43)</f>
        <v>0</v>
      </c>
    </row>
    <row r="45" spans="1:23" ht="9.75" customHeight="1" x14ac:dyDescent="0.35">
      <c r="A45" s="154" t="s">
        <v>247</v>
      </c>
      <c r="B45" s="155" t="s">
        <v>248</v>
      </c>
      <c r="C45" s="38"/>
      <c r="D45" s="38"/>
      <c r="E45" s="38"/>
      <c r="F45" s="38"/>
      <c r="G45" s="376"/>
      <c r="H45" s="38">
        <f t="shared" si="6"/>
        <v>0</v>
      </c>
      <c r="J45" s="440" t="s">
        <v>249</v>
      </c>
      <c r="K45" s="226"/>
      <c r="L45" s="218"/>
      <c r="M45" s="218"/>
      <c r="N45" s="218"/>
      <c r="O45" s="218"/>
      <c r="P45" s="658">
        <f>P16+P43-P44</f>
        <v>0</v>
      </c>
      <c r="Q45" s="659"/>
      <c r="R45" s="203"/>
      <c r="S45" s="666" t="s">
        <v>250</v>
      </c>
      <c r="T45" s="667"/>
      <c r="U45" s="667"/>
      <c r="V45" s="668"/>
      <c r="W45" s="224">
        <f>W3-W44+W32</f>
        <v>0</v>
      </c>
    </row>
    <row r="46" spans="1:23" ht="9.75" customHeight="1" x14ac:dyDescent="0.35">
      <c r="A46" s="158"/>
      <c r="B46" s="60" t="s">
        <v>251</v>
      </c>
      <c r="C46" s="39"/>
      <c r="D46" s="39"/>
      <c r="E46" s="39"/>
      <c r="F46" s="39"/>
      <c r="G46" s="377"/>
      <c r="H46" s="378">
        <f t="shared" si="6"/>
        <v>0</v>
      </c>
      <c r="J46" s="203" t="s">
        <v>252</v>
      </c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197"/>
    </row>
    <row r="47" spans="1:23" ht="9.75" customHeight="1" x14ac:dyDescent="0.35">
      <c r="A47" s="154"/>
      <c r="B47" s="155" t="s">
        <v>253</v>
      </c>
      <c r="C47" s="38"/>
      <c r="D47" s="38"/>
      <c r="E47" s="38"/>
      <c r="F47" s="38"/>
      <c r="G47" s="376"/>
      <c r="H47" s="38">
        <f t="shared" si="6"/>
        <v>0</v>
      </c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197"/>
    </row>
    <row r="48" spans="1:23" ht="9.75" customHeight="1" x14ac:dyDescent="0.35">
      <c r="A48" s="158"/>
      <c r="B48" s="60" t="s">
        <v>254</v>
      </c>
      <c r="C48" s="39"/>
      <c r="D48" s="39"/>
      <c r="E48" s="39"/>
      <c r="F48" s="39"/>
      <c r="G48" s="377"/>
      <c r="H48" s="378">
        <f t="shared" si="6"/>
        <v>0</v>
      </c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197"/>
    </row>
    <row r="49" spans="1:23" ht="9.75" customHeight="1" x14ac:dyDescent="0.35">
      <c r="A49" s="728" t="s">
        <v>83</v>
      </c>
      <c r="B49" s="729"/>
      <c r="C49" s="53">
        <f t="shared" ref="C49:H49" si="7">SUM(C29:C48)</f>
        <v>0</v>
      </c>
      <c r="D49" s="53">
        <f t="shared" si="7"/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J49" s="669" t="s">
        <v>255</v>
      </c>
      <c r="K49" s="670"/>
      <c r="L49" s="670"/>
      <c r="M49" s="670"/>
      <c r="N49" s="670"/>
      <c r="O49" s="670"/>
      <c r="P49" s="673"/>
      <c r="Q49" s="674"/>
      <c r="R49" s="225"/>
      <c r="S49" s="669" t="s">
        <v>256</v>
      </c>
      <c r="T49" s="670"/>
      <c r="U49" s="670"/>
      <c r="V49" s="670"/>
      <c r="W49" s="651">
        <f>H51</f>
        <v>0</v>
      </c>
    </row>
    <row r="50" spans="1:23" ht="9.75" customHeight="1" x14ac:dyDescent="0.35">
      <c r="A50" s="726" t="s">
        <v>257</v>
      </c>
      <c r="B50" s="727"/>
      <c r="C50" s="56">
        <f t="shared" ref="C50:H50" si="8">C26+C49</f>
        <v>0</v>
      </c>
      <c r="D50" s="56">
        <f t="shared" si="8"/>
        <v>0</v>
      </c>
      <c r="E50" s="56">
        <f t="shared" si="8"/>
        <v>0</v>
      </c>
      <c r="F50" s="56">
        <f t="shared" si="8"/>
        <v>0</v>
      </c>
      <c r="G50" s="56">
        <f t="shared" si="8"/>
        <v>0</v>
      </c>
      <c r="H50" s="56">
        <f t="shared" si="8"/>
        <v>0</v>
      </c>
      <c r="J50" s="671"/>
      <c r="K50" s="672"/>
      <c r="L50" s="672"/>
      <c r="M50" s="672"/>
      <c r="N50" s="672"/>
      <c r="O50" s="672"/>
      <c r="P50" s="675"/>
      <c r="Q50" s="676"/>
      <c r="R50" s="225"/>
      <c r="S50" s="671"/>
      <c r="T50" s="672"/>
      <c r="U50" s="672"/>
      <c r="V50" s="672"/>
      <c r="W50" s="652"/>
    </row>
    <row r="51" spans="1:23" ht="9.75" customHeight="1" x14ac:dyDescent="0.35">
      <c r="A51" s="723" t="s">
        <v>258</v>
      </c>
      <c r="B51" s="724"/>
      <c r="C51" s="58">
        <f t="shared" ref="C51:H51" si="9">C8-C50</f>
        <v>0</v>
      </c>
      <c r="D51" s="58">
        <f t="shared" si="9"/>
        <v>0</v>
      </c>
      <c r="E51" s="58">
        <f t="shared" si="9"/>
        <v>0</v>
      </c>
      <c r="F51" s="58">
        <f t="shared" si="9"/>
        <v>0</v>
      </c>
      <c r="G51" s="58">
        <f t="shared" si="9"/>
        <v>0</v>
      </c>
      <c r="H51" s="58">
        <f t="shared" si="9"/>
        <v>0</v>
      </c>
      <c r="J51" s="203" t="s">
        <v>259</v>
      </c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197"/>
    </row>
    <row r="52" spans="1:23" ht="9.75" customHeight="1" x14ac:dyDescent="0.35">
      <c r="A52" s="161"/>
      <c r="B52" s="161"/>
      <c r="C52" s="161"/>
      <c r="D52" s="161"/>
      <c r="E52" s="161"/>
      <c r="F52" s="161"/>
      <c r="G52" s="227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197"/>
    </row>
    <row r="53" spans="1:23" ht="9.75" customHeight="1" x14ac:dyDescent="0.35"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197"/>
    </row>
    <row r="54" spans="1:23" ht="9.75" customHeight="1" x14ac:dyDescent="0.35"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197"/>
    </row>
    <row r="55" spans="1:23" ht="9.75" customHeight="1" x14ac:dyDescent="0.35"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197"/>
    </row>
    <row r="56" spans="1:23" ht="9.75" customHeight="1" x14ac:dyDescent="0.35"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197"/>
    </row>
    <row r="57" spans="1:23" ht="9.75" customHeight="1" x14ac:dyDescent="0.35">
      <c r="I57" s="209" t="s">
        <v>260</v>
      </c>
      <c r="J57" s="210"/>
      <c r="K57" s="210"/>
      <c r="L57" s="210"/>
      <c r="M57" s="210"/>
      <c r="N57" s="210" t="s">
        <v>261</v>
      </c>
      <c r="O57" s="210"/>
      <c r="P57" s="210"/>
      <c r="Q57" s="210"/>
      <c r="R57" s="210" t="s">
        <v>262</v>
      </c>
      <c r="S57" s="210"/>
      <c r="T57" s="210" t="s">
        <v>263</v>
      </c>
      <c r="U57" s="210"/>
      <c r="V57" s="210" t="s">
        <v>264</v>
      </c>
      <c r="W57" s="210"/>
    </row>
    <row r="58" spans="1:23" ht="9.75" customHeight="1" x14ac:dyDescent="0.35">
      <c r="I58" s="356">
        <v>1</v>
      </c>
      <c r="J58" s="646"/>
      <c r="K58" s="646"/>
      <c r="L58" s="646"/>
      <c r="M58" s="647"/>
      <c r="N58" s="648"/>
      <c r="O58" s="649"/>
      <c r="P58" s="649"/>
      <c r="Q58" s="650"/>
      <c r="R58" s="648"/>
      <c r="S58" s="650"/>
      <c r="T58" s="648"/>
      <c r="U58" s="650"/>
      <c r="V58" s="648">
        <f>N58+R58-T58</f>
        <v>0</v>
      </c>
      <c r="W58" s="650"/>
    </row>
    <row r="59" spans="1:23" ht="9.75" customHeight="1" x14ac:dyDescent="0.35">
      <c r="I59" s="357">
        <v>2</v>
      </c>
      <c r="J59" s="644"/>
      <c r="K59" s="644"/>
      <c r="L59" s="644"/>
      <c r="M59" s="645"/>
      <c r="N59" s="634"/>
      <c r="O59" s="635"/>
      <c r="P59" s="635"/>
      <c r="Q59" s="636"/>
      <c r="R59" s="634"/>
      <c r="S59" s="636"/>
      <c r="T59" s="634"/>
      <c r="U59" s="636"/>
      <c r="V59" s="637">
        <f t="shared" ref="V59:V66" si="10">N59+R59-T59</f>
        <v>0</v>
      </c>
      <c r="W59" s="638"/>
    </row>
    <row r="60" spans="1:23" ht="9.75" customHeight="1" x14ac:dyDescent="0.35">
      <c r="I60" s="356">
        <v>3</v>
      </c>
      <c r="J60" s="646"/>
      <c r="K60" s="646"/>
      <c r="L60" s="646"/>
      <c r="M60" s="647"/>
      <c r="N60" s="648"/>
      <c r="O60" s="649"/>
      <c r="P60" s="649"/>
      <c r="Q60" s="650"/>
      <c r="R60" s="648"/>
      <c r="S60" s="650"/>
      <c r="T60" s="648"/>
      <c r="U60" s="650"/>
      <c r="V60" s="648">
        <f t="shared" si="10"/>
        <v>0</v>
      </c>
      <c r="W60" s="650"/>
    </row>
    <row r="61" spans="1:23" ht="9.75" customHeight="1" x14ac:dyDescent="0.35">
      <c r="I61" s="357">
        <v>4</v>
      </c>
      <c r="J61" s="644"/>
      <c r="K61" s="644"/>
      <c r="L61" s="644"/>
      <c r="M61" s="645"/>
      <c r="N61" s="634"/>
      <c r="O61" s="635"/>
      <c r="P61" s="635"/>
      <c r="Q61" s="636"/>
      <c r="R61" s="634"/>
      <c r="S61" s="636"/>
      <c r="T61" s="634"/>
      <c r="U61" s="636"/>
      <c r="V61" s="637">
        <f t="shared" si="10"/>
        <v>0</v>
      </c>
      <c r="W61" s="638"/>
    </row>
    <row r="62" spans="1:23" ht="9.75" customHeight="1" x14ac:dyDescent="0.35">
      <c r="I62" s="356">
        <v>5</v>
      </c>
      <c r="J62" s="646"/>
      <c r="K62" s="646"/>
      <c r="L62" s="646"/>
      <c r="M62" s="647"/>
      <c r="N62" s="648"/>
      <c r="O62" s="649"/>
      <c r="P62" s="649"/>
      <c r="Q62" s="650"/>
      <c r="R62" s="648"/>
      <c r="S62" s="650"/>
      <c r="T62" s="648"/>
      <c r="U62" s="650"/>
      <c r="V62" s="648">
        <f t="shared" si="10"/>
        <v>0</v>
      </c>
      <c r="W62" s="650"/>
    </row>
    <row r="63" spans="1:23" ht="9.75" customHeight="1" x14ac:dyDescent="0.35">
      <c r="I63" s="357">
        <v>6</v>
      </c>
      <c r="J63" s="644"/>
      <c r="K63" s="644"/>
      <c r="L63" s="644"/>
      <c r="M63" s="645"/>
      <c r="N63" s="634"/>
      <c r="O63" s="635"/>
      <c r="P63" s="635"/>
      <c r="Q63" s="636"/>
      <c r="R63" s="634"/>
      <c r="S63" s="636"/>
      <c r="T63" s="634"/>
      <c r="U63" s="636"/>
      <c r="V63" s="637">
        <f t="shared" si="10"/>
        <v>0</v>
      </c>
      <c r="W63" s="638"/>
    </row>
    <row r="64" spans="1:23" ht="9.75" customHeight="1" x14ac:dyDescent="0.35">
      <c r="I64" s="356">
        <v>7</v>
      </c>
      <c r="J64" s="646"/>
      <c r="K64" s="646"/>
      <c r="L64" s="646"/>
      <c r="M64" s="647"/>
      <c r="N64" s="648"/>
      <c r="O64" s="649"/>
      <c r="P64" s="649"/>
      <c r="Q64" s="650"/>
      <c r="R64" s="648"/>
      <c r="S64" s="650"/>
      <c r="T64" s="648"/>
      <c r="U64" s="650"/>
      <c r="V64" s="648">
        <f t="shared" si="10"/>
        <v>0</v>
      </c>
      <c r="W64" s="650"/>
    </row>
    <row r="65" spans="9:23" ht="9.75" customHeight="1" x14ac:dyDescent="0.35">
      <c r="I65" s="357">
        <v>8</v>
      </c>
      <c r="J65" s="644"/>
      <c r="K65" s="644"/>
      <c r="L65" s="644"/>
      <c r="M65" s="645"/>
      <c r="N65" s="634"/>
      <c r="O65" s="635"/>
      <c r="P65" s="635"/>
      <c r="Q65" s="636"/>
      <c r="R65" s="634"/>
      <c r="S65" s="636"/>
      <c r="T65" s="634"/>
      <c r="U65" s="636"/>
      <c r="V65" s="637">
        <f t="shared" si="10"/>
        <v>0</v>
      </c>
      <c r="W65" s="638"/>
    </row>
    <row r="66" spans="9:23" ht="9.75" customHeight="1" x14ac:dyDescent="0.35">
      <c r="I66" s="358">
        <v>9</v>
      </c>
      <c r="J66" s="639"/>
      <c r="K66" s="639"/>
      <c r="L66" s="639"/>
      <c r="M66" s="640"/>
      <c r="N66" s="641"/>
      <c r="O66" s="642"/>
      <c r="P66" s="642"/>
      <c r="Q66" s="643"/>
      <c r="R66" s="641"/>
      <c r="S66" s="643"/>
      <c r="T66" s="641"/>
      <c r="U66" s="643"/>
      <c r="V66" s="641">
        <f t="shared" si="10"/>
        <v>0</v>
      </c>
      <c r="W66" s="643"/>
    </row>
  </sheetData>
  <mergeCells count="252">
    <mergeCell ref="F1:F2"/>
    <mergeCell ref="F9:F10"/>
    <mergeCell ref="F27:F28"/>
    <mergeCell ref="Q7:Q8"/>
    <mergeCell ref="S7:U7"/>
    <mergeCell ref="S8:U8"/>
    <mergeCell ref="O5:O6"/>
    <mergeCell ref="O1:O2"/>
    <mergeCell ref="P11:P12"/>
    <mergeCell ref="P3:P4"/>
    <mergeCell ref="K3:K4"/>
    <mergeCell ref="L3:L4"/>
    <mergeCell ref="M3:M4"/>
    <mergeCell ref="N3:N4"/>
    <mergeCell ref="O3:O4"/>
    <mergeCell ref="J1:J2"/>
    <mergeCell ref="S5:U5"/>
    <mergeCell ref="S6:U6"/>
    <mergeCell ref="P7:P8"/>
    <mergeCell ref="M7:M8"/>
    <mergeCell ref="M9:M10"/>
    <mergeCell ref="N9:N10"/>
    <mergeCell ref="M1:M2"/>
    <mergeCell ref="N1:N2"/>
    <mergeCell ref="M5:M6"/>
    <mergeCell ref="P5:P6"/>
    <mergeCell ref="N5:N6"/>
    <mergeCell ref="J26:M26"/>
    <mergeCell ref="J11:J12"/>
    <mergeCell ref="K11:K12"/>
    <mergeCell ref="N11:N12"/>
    <mergeCell ref="J21:M21"/>
    <mergeCell ref="N21:O21"/>
    <mergeCell ref="J19:M19"/>
    <mergeCell ref="N19:O19"/>
    <mergeCell ref="N7:N8"/>
    <mergeCell ref="O7:O8"/>
    <mergeCell ref="P21:Q21"/>
    <mergeCell ref="N24:O24"/>
    <mergeCell ref="Q5:Q6"/>
    <mergeCell ref="H9:H10"/>
    <mergeCell ref="J9:J10"/>
    <mergeCell ref="P45:Q45"/>
    <mergeCell ref="J38:M38"/>
    <mergeCell ref="J40:M40"/>
    <mergeCell ref="J42:M42"/>
    <mergeCell ref="J37:M37"/>
    <mergeCell ref="N37:O37"/>
    <mergeCell ref="P37:Q37"/>
    <mergeCell ref="N40:O40"/>
    <mergeCell ref="L11:L12"/>
    <mergeCell ref="M11:M12"/>
    <mergeCell ref="O9:O10"/>
    <mergeCell ref="O11:O12"/>
    <mergeCell ref="P9:P10"/>
    <mergeCell ref="N18:O18"/>
    <mergeCell ref="P18:Q18"/>
    <mergeCell ref="J23:M23"/>
    <mergeCell ref="N23:O23"/>
    <mergeCell ref="P23:Q23"/>
    <mergeCell ref="N27:O27"/>
    <mergeCell ref="P27:Q27"/>
    <mergeCell ref="N31:O31"/>
    <mergeCell ref="P31:Q31"/>
    <mergeCell ref="C27:C28"/>
    <mergeCell ref="D27:D28"/>
    <mergeCell ref="E27:E28"/>
    <mergeCell ref="G27:G28"/>
    <mergeCell ref="J24:M24"/>
    <mergeCell ref="A51:B51"/>
    <mergeCell ref="A37:B37"/>
    <mergeCell ref="J27:M27"/>
    <mergeCell ref="J29:M29"/>
    <mergeCell ref="J31:M31"/>
    <mergeCell ref="H27:H28"/>
    <mergeCell ref="A50:B50"/>
    <mergeCell ref="A49:B49"/>
    <mergeCell ref="A38:B38"/>
    <mergeCell ref="A27:B28"/>
    <mergeCell ref="A26:B26"/>
    <mergeCell ref="A36:B36"/>
    <mergeCell ref="J30:M30"/>
    <mergeCell ref="J33:M33"/>
    <mergeCell ref="J35:M35"/>
    <mergeCell ref="J39:M39"/>
    <mergeCell ref="A13:B13"/>
    <mergeCell ref="A14:B14"/>
    <mergeCell ref="C1:C2"/>
    <mergeCell ref="D1:D2"/>
    <mergeCell ref="A3:B3"/>
    <mergeCell ref="A4:B4"/>
    <mergeCell ref="A9:B10"/>
    <mergeCell ref="A6:B6"/>
    <mergeCell ref="A5:B5"/>
    <mergeCell ref="A8:B8"/>
    <mergeCell ref="A7:B7"/>
    <mergeCell ref="C9:C10"/>
    <mergeCell ref="D9:D10"/>
    <mergeCell ref="P1:P2"/>
    <mergeCell ref="S2:W2"/>
    <mergeCell ref="Q3:Q4"/>
    <mergeCell ref="S4:W4"/>
    <mergeCell ref="Q11:Q12"/>
    <mergeCell ref="S11:U11"/>
    <mergeCell ref="S12:U12"/>
    <mergeCell ref="A1:B2"/>
    <mergeCell ref="E9:E10"/>
    <mergeCell ref="A12:B12"/>
    <mergeCell ref="J3:J4"/>
    <mergeCell ref="J5:J6"/>
    <mergeCell ref="G1:G2"/>
    <mergeCell ref="E1:E2"/>
    <mergeCell ref="K1:K2"/>
    <mergeCell ref="L1:L2"/>
    <mergeCell ref="G9:G10"/>
    <mergeCell ref="L7:L8"/>
    <mergeCell ref="J7:J8"/>
    <mergeCell ref="H1:H2"/>
    <mergeCell ref="K5:K6"/>
    <mergeCell ref="L5:L6"/>
    <mergeCell ref="K9:K10"/>
    <mergeCell ref="K7:K8"/>
    <mergeCell ref="S13:U13"/>
    <mergeCell ref="S14:U14"/>
    <mergeCell ref="S15:U15"/>
    <mergeCell ref="S16:U16"/>
    <mergeCell ref="Q9:Q10"/>
    <mergeCell ref="S9:U9"/>
    <mergeCell ref="S10:U10"/>
    <mergeCell ref="L9:L10"/>
    <mergeCell ref="S17:U17"/>
    <mergeCell ref="S18:U18"/>
    <mergeCell ref="P19:Q19"/>
    <mergeCell ref="S19:U19"/>
    <mergeCell ref="J20:M20"/>
    <mergeCell ref="N20:O20"/>
    <mergeCell ref="P20:Q20"/>
    <mergeCell ref="S20:U20"/>
    <mergeCell ref="S21:U21"/>
    <mergeCell ref="J22:M22"/>
    <mergeCell ref="N22:O22"/>
    <mergeCell ref="P22:Q22"/>
    <mergeCell ref="S22:U22"/>
    <mergeCell ref="S23:U23"/>
    <mergeCell ref="S24:U24"/>
    <mergeCell ref="J25:M25"/>
    <mergeCell ref="N25:O25"/>
    <mergeCell ref="P25:Q25"/>
    <mergeCell ref="S25:U25"/>
    <mergeCell ref="N26:O26"/>
    <mergeCell ref="P26:Q26"/>
    <mergeCell ref="S26:U26"/>
    <mergeCell ref="P24:Q24"/>
    <mergeCell ref="S27:U27"/>
    <mergeCell ref="J28:M28"/>
    <mergeCell ref="N28:O28"/>
    <mergeCell ref="P28:Q28"/>
    <mergeCell ref="S28:U28"/>
    <mergeCell ref="N29:O29"/>
    <mergeCell ref="P29:Q29"/>
    <mergeCell ref="S29:U29"/>
    <mergeCell ref="N30:O30"/>
    <mergeCell ref="P30:Q30"/>
    <mergeCell ref="S30:U30"/>
    <mergeCell ref="S31:U31"/>
    <mergeCell ref="J32:M32"/>
    <mergeCell ref="N32:O32"/>
    <mergeCell ref="P32:Q32"/>
    <mergeCell ref="S32:V32"/>
    <mergeCell ref="N33:O33"/>
    <mergeCell ref="P33:Q33"/>
    <mergeCell ref="J34:M34"/>
    <mergeCell ref="N34:O34"/>
    <mergeCell ref="P34:Q34"/>
    <mergeCell ref="S34:W34"/>
    <mergeCell ref="N35:O35"/>
    <mergeCell ref="P35:Q35"/>
    <mergeCell ref="S35:U35"/>
    <mergeCell ref="P36:Q36"/>
    <mergeCell ref="S36:U36"/>
    <mergeCell ref="J36:M36"/>
    <mergeCell ref="N36:O36"/>
    <mergeCell ref="S37:U37"/>
    <mergeCell ref="N38:O38"/>
    <mergeCell ref="P38:Q38"/>
    <mergeCell ref="S38:U38"/>
    <mergeCell ref="N39:O39"/>
    <mergeCell ref="P39:Q39"/>
    <mergeCell ref="S39:U39"/>
    <mergeCell ref="P40:Q40"/>
    <mergeCell ref="S40:U40"/>
    <mergeCell ref="J41:M41"/>
    <mergeCell ref="N41:O41"/>
    <mergeCell ref="P41:Q41"/>
    <mergeCell ref="S41:U41"/>
    <mergeCell ref="N42:O42"/>
    <mergeCell ref="P42:Q42"/>
    <mergeCell ref="S42:U42"/>
    <mergeCell ref="P43:Q43"/>
    <mergeCell ref="S43:U43"/>
    <mergeCell ref="P44:Q44"/>
    <mergeCell ref="S44:V44"/>
    <mergeCell ref="S45:V45"/>
    <mergeCell ref="J49:O50"/>
    <mergeCell ref="P49:Q50"/>
    <mergeCell ref="S49:V50"/>
    <mergeCell ref="W49:W50"/>
    <mergeCell ref="J58:M58"/>
    <mergeCell ref="N58:Q58"/>
    <mergeCell ref="R58:S58"/>
    <mergeCell ref="T58:U58"/>
    <mergeCell ref="V58:W58"/>
    <mergeCell ref="J59:M59"/>
    <mergeCell ref="N59:Q59"/>
    <mergeCell ref="R59:S59"/>
    <mergeCell ref="T59:U59"/>
    <mergeCell ref="V59:W59"/>
    <mergeCell ref="J60:M60"/>
    <mergeCell ref="N60:Q60"/>
    <mergeCell ref="R60:S60"/>
    <mergeCell ref="T60:U60"/>
    <mergeCell ref="V60:W60"/>
    <mergeCell ref="T61:U61"/>
    <mergeCell ref="V61:W61"/>
    <mergeCell ref="J62:M62"/>
    <mergeCell ref="N62:Q62"/>
    <mergeCell ref="R62:S62"/>
    <mergeCell ref="T62:U62"/>
    <mergeCell ref="V62:W62"/>
    <mergeCell ref="J61:M61"/>
    <mergeCell ref="N61:Q61"/>
    <mergeCell ref="R61:S61"/>
    <mergeCell ref="J63:M63"/>
    <mergeCell ref="N63:Q63"/>
    <mergeCell ref="R63:S63"/>
    <mergeCell ref="T63:U63"/>
    <mergeCell ref="V63:W63"/>
    <mergeCell ref="J64:M64"/>
    <mergeCell ref="N64:Q64"/>
    <mergeCell ref="R64:S64"/>
    <mergeCell ref="T64:U64"/>
    <mergeCell ref="V64:W64"/>
    <mergeCell ref="N65:Q65"/>
    <mergeCell ref="R65:S65"/>
    <mergeCell ref="T65:U65"/>
    <mergeCell ref="V65:W65"/>
    <mergeCell ref="J66:M66"/>
    <mergeCell ref="N66:Q66"/>
    <mergeCell ref="R66:S66"/>
    <mergeCell ref="T66:U66"/>
    <mergeCell ref="V66:W66"/>
    <mergeCell ref="J65:M65"/>
  </mergeCells>
  <phoneticPr fontId="5" type="noConversion"/>
  <pageMargins left="0.78740157499999996" right="0.78740157499999996" top="0.6" bottom="0.984251969" header="0.3" footer="0.3"/>
  <pageSetup fitToWidth="2" orientation="portrait"/>
  <headerFooter alignWithMargins="0">
    <oddHeader>&amp;L&amp;"Arial,Gras"&amp;14&amp;A</oddHead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3"/>
  <sheetViews>
    <sheetView showGridLines="0" showZeros="0" workbookViewId="0">
      <selection activeCell="B3" sqref="B3"/>
    </sheetView>
  </sheetViews>
  <sheetFormatPr baseColWidth="10" defaultColWidth="11.453125" defaultRowHeight="14.5" x14ac:dyDescent="0.35"/>
  <cols>
    <col min="1" max="1" width="9.81640625" customWidth="1"/>
    <col min="2" max="2" width="9.81640625" style="501" customWidth="1"/>
    <col min="3" max="9" width="10.1796875" customWidth="1"/>
    <col min="10" max="10" width="12.81640625" customWidth="1"/>
    <col min="11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8" t="s">
        <v>268</v>
      </c>
      <c r="J1" s="769"/>
      <c r="K1" s="18" t="s">
        <v>238</v>
      </c>
      <c r="L1" s="163" t="s">
        <v>269</v>
      </c>
      <c r="M1" s="35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5" t="s">
        <v>278</v>
      </c>
      <c r="I2" s="166" t="s">
        <v>279</v>
      </c>
      <c r="J2" s="166" t="s">
        <v>280</v>
      </c>
      <c r="K2" s="168"/>
      <c r="L2" s="169" t="s">
        <v>281</v>
      </c>
      <c r="M2" s="170" t="s">
        <v>282</v>
      </c>
      <c r="N2" s="169" t="s">
        <v>283</v>
      </c>
      <c r="O2" s="171" t="s">
        <v>284</v>
      </c>
      <c r="P2" s="169" t="s">
        <v>285</v>
      </c>
      <c r="Q2" s="170" t="s">
        <v>286</v>
      </c>
      <c r="R2" s="171" t="s">
        <v>287</v>
      </c>
      <c r="S2" s="169" t="s">
        <v>288</v>
      </c>
      <c r="T2" s="170" t="s">
        <v>289</v>
      </c>
      <c r="U2" s="170" t="s">
        <v>286</v>
      </c>
      <c r="V2" s="764"/>
    </row>
    <row r="3" spans="1:22" ht="14.15" customHeight="1" x14ac:dyDescent="0.35">
      <c r="A3" s="172" t="s">
        <v>290</v>
      </c>
      <c r="B3" s="930" t="s">
        <v>432</v>
      </c>
      <c r="C3" s="20"/>
      <c r="D3" s="21"/>
      <c r="E3" s="2"/>
      <c r="F3" s="22"/>
      <c r="G3" s="21"/>
      <c r="H3" s="2"/>
      <c r="I3" s="21"/>
      <c r="J3" s="2"/>
      <c r="K3" s="2"/>
      <c r="L3" s="21"/>
      <c r="M3" s="23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95">
        <v>2</v>
      </c>
      <c r="C4" s="24"/>
      <c r="D4" s="25"/>
      <c r="E4" s="1"/>
      <c r="F4" s="26"/>
      <c r="G4" s="25"/>
      <c r="H4" s="1"/>
      <c r="I4" s="25"/>
      <c r="J4" s="1"/>
      <c r="K4" s="1"/>
      <c r="L4" s="25"/>
      <c r="M4" s="1"/>
      <c r="N4" s="25"/>
      <c r="O4" s="26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96">
        <v>3</v>
      </c>
      <c r="C5" s="20"/>
      <c r="D5" s="21"/>
      <c r="E5" s="2"/>
      <c r="F5" s="22"/>
      <c r="G5" s="21"/>
      <c r="H5" s="2"/>
      <c r="I5" s="21"/>
      <c r="J5" s="2"/>
      <c r="K5" s="2"/>
      <c r="L5" s="21"/>
      <c r="M5" s="2"/>
      <c r="N5" s="21"/>
      <c r="O5" s="22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95">
        <v>4</v>
      </c>
      <c r="C6" s="24"/>
      <c r="D6" s="25"/>
      <c r="E6" s="1"/>
      <c r="F6" s="26"/>
      <c r="G6" s="25"/>
      <c r="H6" s="1"/>
      <c r="I6" s="25"/>
      <c r="J6" s="1"/>
      <c r="K6" s="1"/>
      <c r="L6" s="25"/>
      <c r="M6" s="1"/>
      <c r="N6" s="25"/>
      <c r="O6" s="26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96">
        <v>5</v>
      </c>
      <c r="C7" s="20"/>
      <c r="D7" s="21"/>
      <c r="E7" s="2"/>
      <c r="F7" s="22"/>
      <c r="G7" s="21"/>
      <c r="H7" s="2"/>
      <c r="I7" s="21"/>
      <c r="J7" s="2"/>
      <c r="K7" s="2"/>
      <c r="L7" s="21"/>
      <c r="M7" s="2"/>
      <c r="N7" s="21"/>
      <c r="O7" s="22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95">
        <v>6</v>
      </c>
      <c r="C8" s="24"/>
      <c r="D8" s="25"/>
      <c r="E8" s="1"/>
      <c r="F8" s="26"/>
      <c r="G8" s="25"/>
      <c r="H8" s="1"/>
      <c r="I8" s="25"/>
      <c r="J8" s="1"/>
      <c r="K8" s="1"/>
      <c r="L8" s="25"/>
      <c r="M8" s="1"/>
      <c r="N8" s="25"/>
      <c r="O8" s="26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96">
        <v>7</v>
      </c>
      <c r="C9" s="20"/>
      <c r="D9" s="21"/>
      <c r="E9" s="2"/>
      <c r="F9" s="22"/>
      <c r="G9" s="21"/>
      <c r="H9" s="2"/>
      <c r="I9" s="21"/>
      <c r="J9" s="2"/>
      <c r="K9" s="2"/>
      <c r="L9" s="21"/>
      <c r="M9" s="2"/>
      <c r="N9" s="21"/>
      <c r="O9" s="22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97"/>
      <c r="C10" s="230">
        <f>SUM(C3:C9)</f>
        <v>0</v>
      </c>
      <c r="D10" s="231">
        <f>SUM(D3:D9)</f>
        <v>0</v>
      </c>
      <c r="E10" s="232">
        <f t="shared" ref="E10:U10" si="1">SUM(E3:E9)</f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1">
        <f t="shared" si="1"/>
        <v>0</v>
      </c>
      <c r="M10" s="232">
        <f t="shared" si="1"/>
        <v>0</v>
      </c>
      <c r="N10" s="231">
        <f t="shared" si="1"/>
        <v>0</v>
      </c>
      <c r="O10" s="233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96">
        <v>8</v>
      </c>
      <c r="C11" s="20"/>
      <c r="D11" s="21"/>
      <c r="E11" s="2"/>
      <c r="F11" s="22"/>
      <c r="G11" s="21"/>
      <c r="H11" s="2"/>
      <c r="I11" s="21"/>
      <c r="J11" s="2"/>
      <c r="K11" s="2"/>
      <c r="L11" s="21"/>
      <c r="M11" s="2"/>
      <c r="N11" s="21"/>
      <c r="O11" s="22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95">
        <v>9</v>
      </c>
      <c r="C12" s="24"/>
      <c r="D12" s="25"/>
      <c r="E12" s="1"/>
      <c r="F12" s="26"/>
      <c r="G12" s="25"/>
      <c r="H12" s="1"/>
      <c r="I12" s="25"/>
      <c r="J12" s="1"/>
      <c r="K12" s="1"/>
      <c r="L12" s="25"/>
      <c r="M12" s="1"/>
      <c r="N12" s="25"/>
      <c r="O12" s="26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96">
        <v>10</v>
      </c>
      <c r="C13" s="20"/>
      <c r="D13" s="21"/>
      <c r="E13" s="2"/>
      <c r="F13" s="22"/>
      <c r="G13" s="21"/>
      <c r="H13" s="2"/>
      <c r="I13" s="21"/>
      <c r="J13" s="2"/>
      <c r="K13" s="2"/>
      <c r="L13" s="21"/>
      <c r="M13" s="2"/>
      <c r="N13" s="21"/>
      <c r="O13" s="22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95">
        <v>11</v>
      </c>
      <c r="C14" s="24"/>
      <c r="D14" s="25"/>
      <c r="E14" s="1"/>
      <c r="F14" s="26"/>
      <c r="G14" s="25"/>
      <c r="H14" s="1"/>
      <c r="I14" s="25"/>
      <c r="J14" s="1"/>
      <c r="K14" s="1"/>
      <c r="L14" s="25"/>
      <c r="M14" s="1"/>
      <c r="N14" s="25"/>
      <c r="O14" s="26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96">
        <v>12</v>
      </c>
      <c r="C15" s="20"/>
      <c r="D15" s="21"/>
      <c r="E15" s="2"/>
      <c r="F15" s="22"/>
      <c r="G15" s="21"/>
      <c r="H15" s="2"/>
      <c r="I15" s="21"/>
      <c r="J15" s="2"/>
      <c r="K15" s="2"/>
      <c r="L15" s="21"/>
      <c r="M15" s="2"/>
      <c r="N15" s="21"/>
      <c r="O15" s="22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95">
        <v>13</v>
      </c>
      <c r="C16" s="24"/>
      <c r="D16" s="25"/>
      <c r="E16" s="1"/>
      <c r="F16" s="26"/>
      <c r="G16" s="25"/>
      <c r="H16" s="1"/>
      <c r="I16" s="25"/>
      <c r="J16" s="1"/>
      <c r="K16" s="1"/>
      <c r="L16" s="25"/>
      <c r="M16" s="1"/>
      <c r="N16" s="25"/>
      <c r="O16" s="26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96">
        <v>14</v>
      </c>
      <c r="C17" s="20"/>
      <c r="D17" s="21"/>
      <c r="E17" s="2"/>
      <c r="F17" s="22"/>
      <c r="G17" s="21"/>
      <c r="H17" s="2"/>
      <c r="I17" s="21"/>
      <c r="J17" s="2"/>
      <c r="K17" s="2"/>
      <c r="L17" s="21"/>
      <c r="M17" s="2"/>
      <c r="N17" s="21"/>
      <c r="O17" s="22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97"/>
      <c r="C18" s="230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1">
        <f t="shared" si="2"/>
        <v>0</v>
      </c>
      <c r="M18" s="232">
        <f t="shared" si="2"/>
        <v>0</v>
      </c>
      <c r="N18" s="231">
        <f t="shared" si="2"/>
        <v>0</v>
      </c>
      <c r="O18" s="233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96">
        <v>15</v>
      </c>
      <c r="C19" s="20"/>
      <c r="D19" s="21"/>
      <c r="E19" s="2"/>
      <c r="F19" s="22"/>
      <c r="G19" s="21"/>
      <c r="H19" s="2"/>
      <c r="I19" s="21"/>
      <c r="J19" s="2"/>
      <c r="K19" s="2"/>
      <c r="L19" s="21"/>
      <c r="M19" s="2"/>
      <c r="N19" s="21"/>
      <c r="O19" s="22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95">
        <v>16</v>
      </c>
      <c r="C20" s="24"/>
      <c r="D20" s="25"/>
      <c r="E20" s="1"/>
      <c r="F20" s="26"/>
      <c r="G20" s="25"/>
      <c r="H20" s="1"/>
      <c r="I20" s="25"/>
      <c r="J20" s="1"/>
      <c r="K20" s="1"/>
      <c r="L20" s="25"/>
      <c r="M20" s="1"/>
      <c r="N20" s="25"/>
      <c r="O20" s="26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96">
        <v>17</v>
      </c>
      <c r="C21" s="20"/>
      <c r="D21" s="21"/>
      <c r="E21" s="2"/>
      <c r="F21" s="22"/>
      <c r="G21" s="21"/>
      <c r="H21" s="2"/>
      <c r="I21" s="21"/>
      <c r="J21" s="2"/>
      <c r="K21" s="2"/>
      <c r="L21" s="21"/>
      <c r="M21" s="2"/>
      <c r="N21" s="21"/>
      <c r="O21" s="22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95">
        <v>18</v>
      </c>
      <c r="C22" s="24"/>
      <c r="D22" s="25"/>
      <c r="E22" s="1"/>
      <c r="F22" s="26"/>
      <c r="G22" s="25"/>
      <c r="H22" s="1"/>
      <c r="I22" s="25"/>
      <c r="J22" s="1"/>
      <c r="K22" s="1"/>
      <c r="L22" s="25"/>
      <c r="M22" s="1"/>
      <c r="N22" s="25"/>
      <c r="O22" s="26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96">
        <v>19</v>
      </c>
      <c r="C23" s="20"/>
      <c r="D23" s="21"/>
      <c r="E23" s="2"/>
      <c r="F23" s="22"/>
      <c r="G23" s="21"/>
      <c r="H23" s="2"/>
      <c r="I23" s="21"/>
      <c r="J23" s="2"/>
      <c r="K23" s="2"/>
      <c r="L23" s="21"/>
      <c r="M23" s="2"/>
      <c r="N23" s="21"/>
      <c r="O23" s="22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95">
        <v>20</v>
      </c>
      <c r="C24" s="24"/>
      <c r="D24" s="25"/>
      <c r="E24" s="1"/>
      <c r="F24" s="26"/>
      <c r="G24" s="25"/>
      <c r="H24" s="1"/>
      <c r="I24" s="25"/>
      <c r="J24" s="1"/>
      <c r="K24" s="1"/>
      <c r="L24" s="25"/>
      <c r="M24" s="1"/>
      <c r="N24" s="25"/>
      <c r="O24" s="26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96">
        <v>21</v>
      </c>
      <c r="C25" s="20"/>
      <c r="D25" s="21"/>
      <c r="E25" s="2"/>
      <c r="F25" s="22"/>
      <c r="G25" s="21"/>
      <c r="H25" s="2"/>
      <c r="I25" s="21"/>
      <c r="J25" s="2"/>
      <c r="K25" s="2"/>
      <c r="L25" s="21"/>
      <c r="M25" s="2"/>
      <c r="N25" s="21"/>
      <c r="O25" s="22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97"/>
      <c r="C26" s="230">
        <f t="shared" ref="C26:I26" si="3">SUM(C19:C25)</f>
        <v>0</v>
      </c>
      <c r="D26" s="230">
        <f t="shared" si="3"/>
        <v>0</v>
      </c>
      <c r="E26" s="230">
        <f t="shared" si="3"/>
        <v>0</v>
      </c>
      <c r="F26" s="230">
        <f t="shared" si="3"/>
        <v>0</v>
      </c>
      <c r="G26" s="230">
        <f t="shared" si="3"/>
        <v>0</v>
      </c>
      <c r="H26" s="230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1">
        <f t="shared" si="4"/>
        <v>0</v>
      </c>
      <c r="M26" s="232">
        <f t="shared" si="4"/>
        <v>0</v>
      </c>
      <c r="N26" s="231">
        <f t="shared" si="4"/>
        <v>0</v>
      </c>
      <c r="O26" s="233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96">
        <v>22</v>
      </c>
      <c r="C27" s="20"/>
      <c r="D27" s="21"/>
      <c r="E27" s="2"/>
      <c r="F27" s="22"/>
      <c r="G27" s="21"/>
      <c r="H27" s="2"/>
      <c r="I27" s="21"/>
      <c r="J27" s="2"/>
      <c r="K27" s="2"/>
      <c r="L27" s="21"/>
      <c r="M27" s="2"/>
      <c r="N27" s="21"/>
      <c r="O27" s="22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95">
        <v>23</v>
      </c>
      <c r="C28" s="24"/>
      <c r="D28" s="25"/>
      <c r="E28" s="1"/>
      <c r="F28" s="26"/>
      <c r="G28" s="25"/>
      <c r="H28" s="1"/>
      <c r="I28" s="25"/>
      <c r="J28" s="1"/>
      <c r="K28" s="1"/>
      <c r="L28" s="25"/>
      <c r="M28" s="1"/>
      <c r="N28" s="25"/>
      <c r="O28" s="26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96">
        <v>24</v>
      </c>
      <c r="C29" s="20"/>
      <c r="D29" s="21"/>
      <c r="E29" s="2"/>
      <c r="F29" s="22"/>
      <c r="G29" s="21"/>
      <c r="H29" s="2"/>
      <c r="I29" s="21"/>
      <c r="J29" s="2"/>
      <c r="K29" s="2"/>
      <c r="L29" s="21"/>
      <c r="M29" s="2"/>
      <c r="N29" s="21"/>
      <c r="O29" s="22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98">
        <v>25</v>
      </c>
      <c r="C30" s="24"/>
      <c r="D30" s="25"/>
      <c r="E30" s="1"/>
      <c r="F30" s="26"/>
      <c r="G30" s="25"/>
      <c r="H30" s="1"/>
      <c r="I30" s="25"/>
      <c r="J30" s="1"/>
      <c r="K30" s="1"/>
      <c r="L30" s="25"/>
      <c r="M30" s="1"/>
      <c r="N30" s="25"/>
      <c r="O30" s="26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96">
        <v>26</v>
      </c>
      <c r="C31" s="20"/>
      <c r="D31" s="21"/>
      <c r="E31" s="2"/>
      <c r="F31" s="22"/>
      <c r="G31" s="21"/>
      <c r="H31" s="2"/>
      <c r="I31" s="21"/>
      <c r="J31" s="2"/>
      <c r="K31" s="2"/>
      <c r="L31" s="21"/>
      <c r="M31" s="2"/>
      <c r="N31" s="21"/>
      <c r="O31" s="22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98">
        <v>27</v>
      </c>
      <c r="C32" s="24"/>
      <c r="D32" s="25"/>
      <c r="E32" s="1"/>
      <c r="F32" s="26"/>
      <c r="G32" s="25"/>
      <c r="H32" s="1"/>
      <c r="I32" s="25"/>
      <c r="J32" s="1"/>
      <c r="K32" s="1"/>
      <c r="L32" s="25"/>
      <c r="M32" s="1"/>
      <c r="N32" s="25"/>
      <c r="O32" s="26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96">
        <v>28</v>
      </c>
      <c r="C33" s="20"/>
      <c r="D33" s="21"/>
      <c r="E33" s="2"/>
      <c r="F33" s="22"/>
      <c r="G33" s="21"/>
      <c r="H33" s="2"/>
      <c r="I33" s="21"/>
      <c r="J33" s="2"/>
      <c r="K33" s="2"/>
      <c r="L33" s="21"/>
      <c r="M33" s="2"/>
      <c r="N33" s="21"/>
      <c r="O33" s="22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97">
        <v>29</v>
      </c>
      <c r="C34" s="230">
        <f t="shared" ref="C34:U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2">
        <f t="shared" si="6"/>
        <v>0</v>
      </c>
      <c r="K34" s="232">
        <f t="shared" si="6"/>
        <v>0</v>
      </c>
      <c r="L34" s="231">
        <f t="shared" si="6"/>
        <v>0</v>
      </c>
      <c r="M34" s="232">
        <f t="shared" si="6"/>
        <v>0</v>
      </c>
      <c r="N34" s="231">
        <f t="shared" si="6"/>
        <v>0</v>
      </c>
      <c r="O34" s="233">
        <f t="shared" si="6"/>
        <v>0</v>
      </c>
      <c r="P34" s="231">
        <f t="shared" si="6"/>
        <v>0</v>
      </c>
      <c r="Q34" s="232">
        <f t="shared" si="6"/>
        <v>0</v>
      </c>
      <c r="R34" s="233">
        <f t="shared" si="6"/>
        <v>0</v>
      </c>
      <c r="S34" s="231">
        <f t="shared" si="6"/>
        <v>0</v>
      </c>
      <c r="T34" s="231">
        <f t="shared" si="6"/>
        <v>0</v>
      </c>
      <c r="U34" s="232">
        <f t="shared" si="6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99">
        <v>30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8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500">
        <v>31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8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96" t="s">
        <v>375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8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495">
        <v>2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8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96">
        <v>3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8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495">
        <v>4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8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96">
        <v>5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234">
        <f>SUM(C35:C41)</f>
        <v>0</v>
      </c>
      <c r="D42" s="235">
        <f t="shared" ref="D42:U42" si="7">SUM(D35:D41)</f>
        <v>0</v>
      </c>
      <c r="E42" s="235">
        <f t="shared" si="7"/>
        <v>0</v>
      </c>
      <c r="F42" s="235">
        <f t="shared" si="7"/>
        <v>0</v>
      </c>
      <c r="G42" s="235">
        <f t="shared" si="7"/>
        <v>0</v>
      </c>
      <c r="H42" s="235">
        <f t="shared" si="7"/>
        <v>0</v>
      </c>
      <c r="I42" s="235">
        <f t="shared" si="7"/>
        <v>0</v>
      </c>
      <c r="J42" s="235">
        <f t="shared" si="7"/>
        <v>0</v>
      </c>
      <c r="K42" s="235">
        <f t="shared" si="7"/>
        <v>0</v>
      </c>
      <c r="L42" s="235">
        <f t="shared" si="7"/>
        <v>0</v>
      </c>
      <c r="M42" s="235">
        <f t="shared" si="7"/>
        <v>0</v>
      </c>
      <c r="N42" s="236">
        <f t="shared" si="7"/>
        <v>0</v>
      </c>
      <c r="O42" s="235">
        <f t="shared" si="7"/>
        <v>0</v>
      </c>
      <c r="P42" s="235">
        <f t="shared" si="7"/>
        <v>0</v>
      </c>
      <c r="Q42" s="235">
        <f t="shared" si="7"/>
        <v>0</v>
      </c>
      <c r="R42" s="235">
        <f t="shared" si="7"/>
        <v>0</v>
      </c>
      <c r="S42" s="235">
        <f t="shared" si="7"/>
        <v>0</v>
      </c>
      <c r="T42" s="235">
        <f t="shared" si="7"/>
        <v>0</v>
      </c>
      <c r="U42" s="235">
        <f t="shared" si="7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8">D10+D18+D26+D34+D42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7">
        <f t="shared" si="8"/>
        <v>0</v>
      </c>
      <c r="M43" s="17">
        <f t="shared" si="8"/>
        <v>0</v>
      </c>
      <c r="N43" s="176">
        <f t="shared" si="8"/>
        <v>0</v>
      </c>
      <c r="O43" s="16">
        <f t="shared" si="8"/>
        <v>0</v>
      </c>
      <c r="P43" s="16">
        <f t="shared" si="8"/>
        <v>0</v>
      </c>
      <c r="Q43" s="16">
        <f t="shared" si="8"/>
        <v>0</v>
      </c>
      <c r="R43" s="16">
        <f t="shared" si="8"/>
        <v>0</v>
      </c>
      <c r="S43" s="16">
        <f t="shared" si="8"/>
        <v>0</v>
      </c>
      <c r="T43" s="16">
        <f t="shared" si="8"/>
        <v>0</v>
      </c>
      <c r="U43" s="16">
        <f t="shared" si="8"/>
        <v>0</v>
      </c>
      <c r="V43" s="17">
        <f t="shared" si="8"/>
        <v>0</v>
      </c>
    </row>
  </sheetData>
  <mergeCells count="10">
    <mergeCell ref="A42:B42"/>
    <mergeCell ref="A43:B43"/>
    <mergeCell ref="V1:V2"/>
    <mergeCell ref="C1:E1"/>
    <mergeCell ref="P1:Q1"/>
    <mergeCell ref="R1:U1"/>
    <mergeCell ref="F1:H1"/>
    <mergeCell ref="I1:J1"/>
    <mergeCell ref="N1:O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6"/>
  <sheetViews>
    <sheetView showGridLines="0" showZeros="0" zoomScale="130" zoomScaleNormal="130" zoomScalePageLayoutView="150" workbookViewId="0">
      <selection activeCell="F3" sqref="F3"/>
    </sheetView>
  </sheetViews>
  <sheetFormatPr baseColWidth="10" defaultColWidth="10.81640625" defaultRowHeight="9.75" customHeight="1" x14ac:dyDescent="0.35"/>
  <cols>
    <col min="1" max="1" width="10.1796875" style="37" customWidth="1"/>
    <col min="2" max="2" width="14.81640625" style="37" customWidth="1"/>
    <col min="3" max="5" width="9.453125" style="37" customWidth="1"/>
    <col min="6" max="6" width="9.453125" style="228" customWidth="1"/>
    <col min="7" max="7" width="9.453125" style="37" customWidth="1"/>
    <col min="8" max="8" width="2.1796875" customWidth="1"/>
    <col min="9" max="15" width="5" style="37" customWidth="1"/>
    <col min="16" max="17" width="2.1796875" style="37" customWidth="1"/>
    <col min="18" max="18" width="11.1796875" style="37" customWidth="1"/>
    <col min="19" max="19" width="5.7265625" style="37" customWidth="1"/>
    <col min="20" max="20" width="7.7265625" style="37" customWidth="1"/>
    <col min="21" max="21" width="9.26953125" style="37" customWidth="1"/>
    <col min="22" max="22" width="7.453125" style="37" customWidth="1"/>
    <col min="23" max="27" width="5.453125" style="467" hidden="1" customWidth="1"/>
    <col min="28" max="28" width="5.453125" style="37" customWidth="1"/>
    <col min="29" max="30" width="3.7265625" style="37" customWidth="1"/>
    <col min="31" max="16384" width="10.81640625" style="37"/>
  </cols>
  <sheetData>
    <row r="1" spans="1:27" ht="9.75" customHeight="1" x14ac:dyDescent="0.35">
      <c r="A1" s="701" t="s">
        <v>168</v>
      </c>
      <c r="B1" s="774"/>
      <c r="C1" s="705" t="s">
        <v>384</v>
      </c>
      <c r="D1" s="705" t="s">
        <v>385</v>
      </c>
      <c r="E1" s="705" t="s">
        <v>386</v>
      </c>
      <c r="F1" s="705" t="s">
        <v>387</v>
      </c>
      <c r="G1" s="773" t="s">
        <v>52</v>
      </c>
      <c r="I1" s="751" t="s">
        <v>205</v>
      </c>
      <c r="J1" s="694" t="s">
        <v>206</v>
      </c>
      <c r="K1" s="694" t="s">
        <v>207</v>
      </c>
      <c r="L1" s="694" t="s">
        <v>207</v>
      </c>
      <c r="M1" s="694" t="s">
        <v>208</v>
      </c>
      <c r="N1" s="694" t="s">
        <v>209</v>
      </c>
      <c r="O1" s="694" t="s">
        <v>210</v>
      </c>
      <c r="P1" s="152"/>
      <c r="Q1" s="197"/>
      <c r="R1" s="198" t="s">
        <v>211</v>
      </c>
      <c r="S1" s="199"/>
      <c r="T1" s="199"/>
      <c r="U1" s="200"/>
      <c r="V1" s="201"/>
      <c r="W1" s="469">
        <f>Année!D14</f>
        <v>2026</v>
      </c>
      <c r="X1" s="469">
        <v>2</v>
      </c>
    </row>
    <row r="2" spans="1:27" ht="9.75" customHeight="1" x14ac:dyDescent="0.35">
      <c r="A2" s="703"/>
      <c r="B2" s="775"/>
      <c r="C2" s="713"/>
      <c r="D2" s="713"/>
      <c r="E2" s="713"/>
      <c r="F2" s="713"/>
      <c r="G2" s="722"/>
      <c r="I2" s="752"/>
      <c r="J2" s="695"/>
      <c r="K2" s="695"/>
      <c r="L2" s="695"/>
      <c r="M2" s="695"/>
      <c r="N2" s="695"/>
      <c r="O2" s="695"/>
      <c r="P2" s="202"/>
      <c r="Q2" s="197"/>
      <c r="R2" s="696" t="s">
        <v>212</v>
      </c>
      <c r="S2" s="697"/>
      <c r="T2" s="697"/>
      <c r="U2" s="697"/>
      <c r="V2" s="698"/>
      <c r="W2" s="466">
        <f>IF(ISBLANK($L$3),L5,$L$3)</f>
        <v>4</v>
      </c>
      <c r="X2" s="466">
        <f>IF(ISBLANK($L$3),$L7,$L5)</f>
        <v>11</v>
      </c>
      <c r="Y2" s="466">
        <f>IF(ISBLANK($L$3),$L9,$L7)</f>
        <v>18</v>
      </c>
      <c r="Z2" s="466">
        <f>IF(ISBLANK($L$3),$L11,$L9)</f>
        <v>25</v>
      </c>
      <c r="AA2" s="466">
        <f>IF(ISBLANK($L$3),$L13,$L11)</f>
        <v>0</v>
      </c>
    </row>
    <row r="3" spans="1:27" ht="9.75" customHeight="1" x14ac:dyDescent="0.35">
      <c r="A3" s="716" t="s">
        <v>213</v>
      </c>
      <c r="B3" s="719"/>
      <c r="C3" s="38"/>
      <c r="D3" s="38"/>
      <c r="E3" s="404"/>
      <c r="F3" s="404"/>
      <c r="G3" s="404">
        <f>SUM(C3:F3)</f>
        <v>0</v>
      </c>
      <c r="I3" s="709">
        <v>1</v>
      </c>
      <c r="J3" s="750">
        <v>2</v>
      </c>
      <c r="K3" s="750">
        <v>3</v>
      </c>
      <c r="L3" s="750">
        <v>4</v>
      </c>
      <c r="M3" s="750">
        <v>5</v>
      </c>
      <c r="N3" s="750">
        <v>6</v>
      </c>
      <c r="O3" s="749">
        <v>7</v>
      </c>
      <c r="P3" s="692">
        <v>6</v>
      </c>
      <c r="Q3" s="203"/>
      <c r="R3" s="402" t="s">
        <v>214</v>
      </c>
      <c r="S3" s="205"/>
      <c r="T3" s="205"/>
      <c r="U3" s="205"/>
      <c r="V3" s="418">
        <f>G8</f>
        <v>0</v>
      </c>
    </row>
    <row r="4" spans="1:27" ht="9.75" customHeight="1" x14ac:dyDescent="0.35">
      <c r="A4" s="707" t="s">
        <v>215</v>
      </c>
      <c r="B4" s="708"/>
      <c r="C4" s="39"/>
      <c r="D4" s="39"/>
      <c r="E4" s="405"/>
      <c r="F4" s="406"/>
      <c r="G4" s="380">
        <f>SUM(C4:F4)</f>
        <v>0</v>
      </c>
      <c r="I4" s="710"/>
      <c r="J4" s="735"/>
      <c r="K4" s="735"/>
      <c r="L4" s="735"/>
      <c r="M4" s="735"/>
      <c r="N4" s="735"/>
      <c r="O4" s="747"/>
      <c r="P4" s="692"/>
      <c r="Q4" s="203"/>
      <c r="R4" s="663" t="s">
        <v>216</v>
      </c>
      <c r="S4" s="664"/>
      <c r="T4" s="664"/>
      <c r="U4" s="664"/>
      <c r="V4" s="699"/>
    </row>
    <row r="5" spans="1:27" ht="9.75" customHeight="1" x14ac:dyDescent="0.35">
      <c r="A5" s="716" t="s">
        <v>28</v>
      </c>
      <c r="B5" s="708"/>
      <c r="C5" s="38"/>
      <c r="D5" s="38"/>
      <c r="E5" s="404"/>
      <c r="F5" s="403"/>
      <c r="G5" s="404">
        <f>SUM(C5:F5)</f>
        <v>0</v>
      </c>
      <c r="I5" s="711">
        <f>O3+1</f>
        <v>8</v>
      </c>
      <c r="J5" s="693">
        <f t="shared" ref="J5:O5" si="0">I5+1</f>
        <v>9</v>
      </c>
      <c r="K5" s="693">
        <f t="shared" si="0"/>
        <v>10</v>
      </c>
      <c r="L5" s="693">
        <f t="shared" si="0"/>
        <v>11</v>
      </c>
      <c r="M5" s="693">
        <f t="shared" si="0"/>
        <v>12</v>
      </c>
      <c r="N5" s="693">
        <f t="shared" si="0"/>
        <v>13</v>
      </c>
      <c r="O5" s="737">
        <f t="shared" si="0"/>
        <v>14</v>
      </c>
      <c r="P5" s="692">
        <v>7</v>
      </c>
      <c r="Q5" s="203"/>
      <c r="R5" s="753" t="s">
        <v>87</v>
      </c>
      <c r="S5" s="754"/>
      <c r="T5" s="755"/>
      <c r="U5" s="207" t="s">
        <v>217</v>
      </c>
      <c r="V5" s="208" t="s">
        <v>218</v>
      </c>
    </row>
    <row r="6" spans="1:27" ht="9.75" customHeight="1" x14ac:dyDescent="0.35">
      <c r="A6" s="707" t="s">
        <v>180</v>
      </c>
      <c r="B6" s="708"/>
      <c r="C6" s="39"/>
      <c r="D6" s="39"/>
      <c r="E6" s="405"/>
      <c r="F6" s="406"/>
      <c r="G6" s="380">
        <f>SUM(C6:F6)</f>
        <v>0</v>
      </c>
      <c r="I6" s="711"/>
      <c r="J6" s="693"/>
      <c r="K6" s="693"/>
      <c r="L6" s="693"/>
      <c r="M6" s="693"/>
      <c r="N6" s="693"/>
      <c r="O6" s="737"/>
      <c r="P6" s="692"/>
      <c r="Q6" s="203"/>
      <c r="R6" s="756"/>
      <c r="S6" s="757"/>
      <c r="T6" s="758"/>
      <c r="U6" s="366"/>
      <c r="V6" s="367"/>
    </row>
    <row r="7" spans="1:27" ht="9.75" customHeight="1" x14ac:dyDescent="0.35">
      <c r="A7" s="721" t="s">
        <v>219</v>
      </c>
      <c r="B7" s="722"/>
      <c r="C7" s="38"/>
      <c r="D7" s="38"/>
      <c r="E7" s="404"/>
      <c r="F7" s="403"/>
      <c r="G7" s="404">
        <f>SUM(C7:F7)</f>
        <v>0</v>
      </c>
      <c r="I7" s="711">
        <f>O5+1</f>
        <v>15</v>
      </c>
      <c r="J7" s="693">
        <f t="shared" ref="J7:O7" si="1">I7+1</f>
        <v>16</v>
      </c>
      <c r="K7" s="693">
        <f t="shared" si="1"/>
        <v>17</v>
      </c>
      <c r="L7" s="693">
        <f t="shared" si="1"/>
        <v>18</v>
      </c>
      <c r="M7" s="693">
        <f t="shared" si="1"/>
        <v>19</v>
      </c>
      <c r="N7" s="693">
        <f t="shared" si="1"/>
        <v>20</v>
      </c>
      <c r="O7" s="737">
        <f t="shared" si="1"/>
        <v>21</v>
      </c>
      <c r="P7" s="692">
        <v>8</v>
      </c>
      <c r="Q7" s="203"/>
      <c r="R7" s="679"/>
      <c r="S7" s="646"/>
      <c r="T7" s="647"/>
      <c r="U7" s="368"/>
      <c r="V7" s="369"/>
    </row>
    <row r="8" spans="1:27" ht="9.75" customHeight="1" x14ac:dyDescent="0.35">
      <c r="A8" s="666" t="s">
        <v>301</v>
      </c>
      <c r="B8" s="776"/>
      <c r="C8" s="40">
        <f>SUM(C3:C7)</f>
        <v>0</v>
      </c>
      <c r="D8" s="40">
        <f>SUM(D3:D7)</f>
        <v>0</v>
      </c>
      <c r="E8" s="40">
        <f>SUM(E3:E7)</f>
        <v>0</v>
      </c>
      <c r="F8" s="41">
        <f>SUM(F3:F7)</f>
        <v>0</v>
      </c>
      <c r="G8" s="40">
        <f>SUM(G3:G7)</f>
        <v>0</v>
      </c>
      <c r="I8" s="711"/>
      <c r="J8" s="693"/>
      <c r="K8" s="693"/>
      <c r="L8" s="693"/>
      <c r="M8" s="693"/>
      <c r="N8" s="693"/>
      <c r="O8" s="737"/>
      <c r="P8" s="692"/>
      <c r="Q8" s="203"/>
      <c r="R8" s="681"/>
      <c r="S8" s="682"/>
      <c r="T8" s="689"/>
      <c r="U8" s="366"/>
      <c r="V8" s="367"/>
    </row>
    <row r="9" spans="1:27" ht="9.75" customHeight="1" x14ac:dyDescent="0.35">
      <c r="A9" s="701" t="s">
        <v>186</v>
      </c>
      <c r="B9" s="774"/>
      <c r="C9" s="777" t="str">
        <f>C1</f>
        <v>du 5  au 
11 février</v>
      </c>
      <c r="D9" s="777" t="str">
        <f>D1</f>
        <v>du 12 au 18 février</v>
      </c>
      <c r="E9" s="777" t="str">
        <f>E1</f>
        <v>du 19 au 25 février</v>
      </c>
      <c r="F9" s="777" t="str">
        <f>F1</f>
        <v>du 26 févr. au 4 mars</v>
      </c>
      <c r="G9" s="725" t="s">
        <v>52</v>
      </c>
      <c r="I9" s="711">
        <f>O7+1</f>
        <v>22</v>
      </c>
      <c r="J9" s="693">
        <f t="shared" ref="J9:O9" si="2">I9+1</f>
        <v>23</v>
      </c>
      <c r="K9" s="693">
        <f t="shared" si="2"/>
        <v>24</v>
      </c>
      <c r="L9" s="693">
        <f t="shared" si="2"/>
        <v>25</v>
      </c>
      <c r="M9" s="693">
        <f t="shared" si="2"/>
        <v>26</v>
      </c>
      <c r="N9" s="693">
        <f t="shared" si="2"/>
        <v>27</v>
      </c>
      <c r="O9" s="737">
        <f t="shared" si="2"/>
        <v>28</v>
      </c>
      <c r="P9" s="692">
        <v>9</v>
      </c>
      <c r="Q9" s="203"/>
      <c r="R9" s="679"/>
      <c r="S9" s="646"/>
      <c r="T9" s="647"/>
      <c r="U9" s="368"/>
      <c r="V9" s="369"/>
    </row>
    <row r="10" spans="1:27" ht="9.75" customHeight="1" x14ac:dyDescent="0.35">
      <c r="A10" s="703"/>
      <c r="B10" s="775"/>
      <c r="C10" s="722"/>
      <c r="D10" s="722"/>
      <c r="E10" s="722"/>
      <c r="F10" s="722"/>
      <c r="G10" s="706"/>
      <c r="I10" s="711"/>
      <c r="J10" s="693"/>
      <c r="K10" s="693"/>
      <c r="L10" s="693"/>
      <c r="M10" s="693"/>
      <c r="N10" s="693"/>
      <c r="O10" s="737"/>
      <c r="P10" s="692"/>
      <c r="Q10" s="203"/>
      <c r="R10" s="681"/>
      <c r="S10" s="682"/>
      <c r="T10" s="689"/>
      <c r="U10" s="366"/>
      <c r="V10" s="367"/>
    </row>
    <row r="11" spans="1:27" ht="9.75" customHeight="1" x14ac:dyDescent="0.35">
      <c r="A11" s="154" t="s">
        <v>188</v>
      </c>
      <c r="B11" s="155"/>
      <c r="C11" s="404"/>
      <c r="D11" s="38"/>
      <c r="E11" s="38"/>
      <c r="F11" s="376"/>
      <c r="G11" s="376">
        <f t="shared" ref="G11:G25" si="3">SUM(C11:F11)</f>
        <v>0</v>
      </c>
      <c r="I11" s="710"/>
      <c r="J11" s="735"/>
      <c r="K11" s="735"/>
      <c r="L11" s="735"/>
      <c r="M11" s="735"/>
      <c r="N11" s="735"/>
      <c r="O11" s="747"/>
      <c r="P11" s="692">
        <v>10</v>
      </c>
      <c r="Q11" s="203"/>
      <c r="R11" s="679"/>
      <c r="S11" s="646"/>
      <c r="T11" s="647"/>
      <c r="U11" s="368"/>
      <c r="V11" s="369"/>
    </row>
    <row r="12" spans="1:27" ht="9.75" customHeight="1" x14ac:dyDescent="0.35">
      <c r="A12" s="707" t="s">
        <v>190</v>
      </c>
      <c r="B12" s="708"/>
      <c r="C12" s="39"/>
      <c r="D12" s="405"/>
      <c r="E12" s="39"/>
      <c r="F12" s="377"/>
      <c r="G12" s="378">
        <f t="shared" si="3"/>
        <v>0</v>
      </c>
      <c r="I12" s="740"/>
      <c r="J12" s="736"/>
      <c r="K12" s="736"/>
      <c r="L12" s="736"/>
      <c r="M12" s="736"/>
      <c r="N12" s="736"/>
      <c r="O12" s="748"/>
      <c r="P12" s="700"/>
      <c r="Q12" s="203"/>
      <c r="R12" s="681"/>
      <c r="S12" s="682"/>
      <c r="T12" s="689"/>
      <c r="U12" s="366"/>
      <c r="V12" s="367"/>
    </row>
    <row r="13" spans="1:27" ht="9.75" customHeight="1" x14ac:dyDescent="0.35">
      <c r="A13" s="716" t="s">
        <v>223</v>
      </c>
      <c r="B13" s="708"/>
      <c r="C13" s="38"/>
      <c r="D13" s="38"/>
      <c r="E13" s="38"/>
      <c r="F13" s="376"/>
      <c r="G13" s="38">
        <f t="shared" si="3"/>
        <v>0</v>
      </c>
      <c r="I13" s="203"/>
      <c r="J13" s="203"/>
      <c r="K13" s="203"/>
      <c r="L13" s="203"/>
      <c r="M13" s="203"/>
      <c r="N13" s="203"/>
      <c r="O13" s="203"/>
      <c r="P13" s="203"/>
      <c r="Q13" s="203"/>
      <c r="R13" s="679"/>
      <c r="S13" s="646"/>
      <c r="T13" s="647"/>
      <c r="U13" s="368"/>
      <c r="V13" s="369"/>
    </row>
    <row r="14" spans="1:27" ht="9.75" customHeight="1" x14ac:dyDescent="0.35">
      <c r="A14" s="717" t="s">
        <v>193</v>
      </c>
      <c r="B14" s="718"/>
      <c r="C14" s="39"/>
      <c r="D14" s="39"/>
      <c r="E14" s="39"/>
      <c r="F14" s="377"/>
      <c r="G14" s="378">
        <f t="shared" si="3"/>
        <v>0</v>
      </c>
      <c r="I14" s="209" t="s">
        <v>224</v>
      </c>
      <c r="J14" s="210"/>
      <c r="K14" s="210"/>
      <c r="L14" s="211"/>
      <c r="M14" s="211"/>
      <c r="N14" s="211"/>
      <c r="O14" s="211"/>
      <c r="P14" s="212"/>
      <c r="Q14" s="203"/>
      <c r="R14" s="681"/>
      <c r="S14" s="682"/>
      <c r="T14" s="689"/>
      <c r="U14" s="366"/>
      <c r="V14" s="367"/>
    </row>
    <row r="15" spans="1:27" ht="9.75" customHeight="1" x14ac:dyDescent="0.35">
      <c r="A15" s="416" t="s">
        <v>195</v>
      </c>
      <c r="B15" s="220" t="s">
        <v>225</v>
      </c>
      <c r="C15" s="38"/>
      <c r="D15" s="38"/>
      <c r="E15" s="38"/>
      <c r="F15" s="376"/>
      <c r="G15" s="38">
        <f t="shared" si="3"/>
        <v>0</v>
      </c>
      <c r="I15" s="213" t="s">
        <v>212</v>
      </c>
      <c r="J15" s="214"/>
      <c r="K15" s="214"/>
      <c r="L15" s="214"/>
      <c r="M15" s="214"/>
      <c r="N15" s="214"/>
      <c r="O15" s="214"/>
      <c r="P15" s="215"/>
      <c r="Q15" s="203"/>
      <c r="R15" s="679"/>
      <c r="S15" s="646"/>
      <c r="T15" s="647"/>
      <c r="U15" s="368"/>
      <c r="V15" s="369"/>
    </row>
    <row r="16" spans="1:27" ht="9.75" customHeight="1" x14ac:dyDescent="0.35">
      <c r="A16" s="156"/>
      <c r="B16" s="161" t="s">
        <v>47</v>
      </c>
      <c r="C16" s="39"/>
      <c r="D16" s="39"/>
      <c r="E16" s="39"/>
      <c r="F16" s="377"/>
      <c r="G16" s="378">
        <f t="shared" si="3"/>
        <v>0</v>
      </c>
      <c r="I16" s="216" t="s">
        <v>226</v>
      </c>
      <c r="J16" s="217"/>
      <c r="K16" s="217"/>
      <c r="L16" s="217"/>
      <c r="M16" s="217"/>
      <c r="N16" s="218"/>
      <c r="O16" s="218"/>
      <c r="P16" s="219"/>
      <c r="Q16" s="203"/>
      <c r="R16" s="681"/>
      <c r="S16" s="682"/>
      <c r="T16" s="689"/>
      <c r="U16" s="366"/>
      <c r="V16" s="367"/>
    </row>
    <row r="17" spans="1:22" ht="9.75" customHeight="1" x14ac:dyDescent="0.35">
      <c r="A17" s="52"/>
      <c r="B17" s="220" t="s">
        <v>49</v>
      </c>
      <c r="C17" s="38"/>
      <c r="D17" s="38"/>
      <c r="E17" s="38"/>
      <c r="F17" s="376"/>
      <c r="G17" s="38">
        <f t="shared" si="3"/>
        <v>0</v>
      </c>
      <c r="I17" s="402" t="s">
        <v>302</v>
      </c>
      <c r="J17" s="205"/>
      <c r="K17" s="205"/>
      <c r="L17" s="205"/>
      <c r="M17" s="221"/>
      <c r="N17" s="221"/>
      <c r="O17" s="221"/>
      <c r="P17" s="222"/>
      <c r="Q17" s="203"/>
      <c r="R17" s="679"/>
      <c r="S17" s="646"/>
      <c r="T17" s="647"/>
      <c r="U17" s="368"/>
      <c r="V17" s="369"/>
    </row>
    <row r="18" spans="1:22" ht="9.75" customHeight="1" x14ac:dyDescent="0.35">
      <c r="A18" s="156" t="s">
        <v>196</v>
      </c>
      <c r="B18" s="157" t="s">
        <v>49</v>
      </c>
      <c r="C18" s="39"/>
      <c r="D18" s="39"/>
      <c r="E18" s="39"/>
      <c r="F18" s="377"/>
      <c r="G18" s="378">
        <f t="shared" si="3"/>
        <v>0</v>
      </c>
      <c r="I18" s="204" t="s">
        <v>87</v>
      </c>
      <c r="J18" s="205"/>
      <c r="K18" s="221"/>
      <c r="L18" s="221"/>
      <c r="M18" s="738" t="s">
        <v>228</v>
      </c>
      <c r="N18" s="739"/>
      <c r="O18" s="738" t="s">
        <v>218</v>
      </c>
      <c r="P18" s="739"/>
      <c r="Q18" s="203"/>
      <c r="R18" s="681"/>
      <c r="S18" s="682"/>
      <c r="T18" s="689"/>
      <c r="U18" s="366"/>
      <c r="V18" s="367"/>
    </row>
    <row r="19" spans="1:22" ht="9.75" customHeight="1" x14ac:dyDescent="0.35">
      <c r="A19" s="52"/>
      <c r="B19" s="220" t="s">
        <v>229</v>
      </c>
      <c r="C19" s="38"/>
      <c r="D19" s="38"/>
      <c r="E19" s="38"/>
      <c r="F19" s="376"/>
      <c r="G19" s="38">
        <f t="shared" si="3"/>
        <v>0</v>
      </c>
      <c r="I19" s="741"/>
      <c r="J19" s="742"/>
      <c r="K19" s="742"/>
      <c r="L19" s="743"/>
      <c r="M19" s="744"/>
      <c r="N19" s="745"/>
      <c r="O19" s="690"/>
      <c r="P19" s="691"/>
      <c r="Q19" s="203"/>
      <c r="R19" s="679"/>
      <c r="S19" s="646"/>
      <c r="T19" s="647"/>
      <c r="U19" s="368"/>
      <c r="V19" s="369"/>
    </row>
    <row r="20" spans="1:22" ht="9.75" customHeight="1" x14ac:dyDescent="0.35">
      <c r="A20" s="156"/>
      <c r="B20" s="161" t="s">
        <v>61</v>
      </c>
      <c r="C20" s="39"/>
      <c r="D20" s="39"/>
      <c r="E20" s="39"/>
      <c r="F20" s="377"/>
      <c r="G20" s="378">
        <f t="shared" si="3"/>
        <v>0</v>
      </c>
      <c r="I20" s="681"/>
      <c r="J20" s="682"/>
      <c r="K20" s="682"/>
      <c r="L20" s="683"/>
      <c r="M20" s="684"/>
      <c r="N20" s="685"/>
      <c r="O20" s="637"/>
      <c r="P20" s="638"/>
      <c r="Q20" s="203"/>
      <c r="R20" s="681"/>
      <c r="S20" s="682"/>
      <c r="T20" s="689"/>
      <c r="U20" s="366"/>
      <c r="V20" s="367"/>
    </row>
    <row r="21" spans="1:22" ht="9.75" customHeight="1" x14ac:dyDescent="0.35">
      <c r="A21" s="416" t="s">
        <v>199</v>
      </c>
      <c r="B21" s="220" t="s">
        <v>200</v>
      </c>
      <c r="C21" s="38"/>
      <c r="D21" s="38"/>
      <c r="E21" s="38"/>
      <c r="F21" s="376"/>
      <c r="G21" s="38">
        <f t="shared" si="3"/>
        <v>0</v>
      </c>
      <c r="I21" s="679"/>
      <c r="J21" s="646"/>
      <c r="K21" s="646"/>
      <c r="L21" s="680"/>
      <c r="M21" s="677"/>
      <c r="N21" s="678"/>
      <c r="O21" s="648"/>
      <c r="P21" s="650"/>
      <c r="Q21" s="203"/>
      <c r="R21" s="679"/>
      <c r="S21" s="646"/>
      <c r="T21" s="647"/>
      <c r="U21" s="368"/>
      <c r="V21" s="369"/>
    </row>
    <row r="22" spans="1:22" ht="9.75" customHeight="1" x14ac:dyDescent="0.35">
      <c r="A22" s="156" t="s">
        <v>64</v>
      </c>
      <c r="B22" s="161"/>
      <c r="C22" s="39"/>
      <c r="D22" s="39"/>
      <c r="E22" s="39"/>
      <c r="F22" s="377"/>
      <c r="G22" s="378">
        <f t="shared" si="3"/>
        <v>0</v>
      </c>
      <c r="I22" s="681"/>
      <c r="J22" s="682"/>
      <c r="K22" s="682"/>
      <c r="L22" s="683"/>
      <c r="M22" s="684"/>
      <c r="N22" s="685"/>
      <c r="O22" s="637"/>
      <c r="P22" s="638"/>
      <c r="Q22" s="203"/>
      <c r="R22" s="657"/>
      <c r="S22" s="644"/>
      <c r="T22" s="645"/>
      <c r="U22" s="366"/>
      <c r="V22" s="367"/>
    </row>
    <row r="23" spans="1:22" ht="9.75" customHeight="1" x14ac:dyDescent="0.35">
      <c r="A23" s="416" t="s">
        <v>65</v>
      </c>
      <c r="B23" s="220"/>
      <c r="C23" s="38"/>
      <c r="D23" s="38"/>
      <c r="E23" s="38"/>
      <c r="F23" s="376"/>
      <c r="G23" s="38">
        <f t="shared" si="3"/>
        <v>0</v>
      </c>
      <c r="I23" s="679"/>
      <c r="J23" s="646"/>
      <c r="K23" s="646"/>
      <c r="L23" s="680"/>
      <c r="M23" s="677"/>
      <c r="N23" s="678"/>
      <c r="O23" s="648"/>
      <c r="P23" s="650"/>
      <c r="Q23" s="203"/>
      <c r="R23" s="679"/>
      <c r="S23" s="646"/>
      <c r="T23" s="647"/>
      <c r="U23" s="368"/>
      <c r="V23" s="369"/>
    </row>
    <row r="24" spans="1:22" ht="9.75" customHeight="1" x14ac:dyDescent="0.35">
      <c r="A24" s="156" t="s">
        <v>201</v>
      </c>
      <c r="B24" s="161"/>
      <c r="C24" s="39"/>
      <c r="D24" s="39"/>
      <c r="E24" s="39"/>
      <c r="F24" s="377"/>
      <c r="G24" s="378">
        <f t="shared" si="3"/>
        <v>0</v>
      </c>
      <c r="I24" s="681"/>
      <c r="J24" s="682"/>
      <c r="K24" s="682"/>
      <c r="L24" s="683"/>
      <c r="M24" s="684"/>
      <c r="N24" s="685"/>
      <c r="O24" s="637"/>
      <c r="P24" s="638"/>
      <c r="Q24" s="203"/>
      <c r="R24" s="657"/>
      <c r="S24" s="644"/>
      <c r="T24" s="645"/>
      <c r="U24" s="366"/>
      <c r="V24" s="367"/>
    </row>
    <row r="25" spans="1:22" ht="9.75" customHeight="1" x14ac:dyDescent="0.35">
      <c r="A25" s="416" t="s">
        <v>202</v>
      </c>
      <c r="B25" s="220"/>
      <c r="C25" s="38"/>
      <c r="D25" s="38"/>
      <c r="E25" s="38"/>
      <c r="F25" s="376"/>
      <c r="G25" s="38">
        <f t="shared" si="3"/>
        <v>0</v>
      </c>
      <c r="I25" s="679"/>
      <c r="J25" s="646"/>
      <c r="K25" s="646"/>
      <c r="L25" s="680"/>
      <c r="M25" s="677"/>
      <c r="N25" s="678"/>
      <c r="O25" s="648"/>
      <c r="P25" s="650"/>
      <c r="Q25" s="203"/>
      <c r="R25" s="679"/>
      <c r="S25" s="646"/>
      <c r="T25" s="647"/>
      <c r="U25" s="368"/>
      <c r="V25" s="369"/>
    </row>
    <row r="26" spans="1:22" ht="9.75" customHeight="1" x14ac:dyDescent="0.35">
      <c r="A26" s="778" t="s">
        <v>83</v>
      </c>
      <c r="B26" s="779"/>
      <c r="C26" s="56">
        <f>SUM(C11:C25)</f>
        <v>0</v>
      </c>
      <c r="D26" s="56">
        <f>SUM(D11:D25)</f>
        <v>0</v>
      </c>
      <c r="E26" s="56">
        <f>SUM(E11:E25)</f>
        <v>0</v>
      </c>
      <c r="F26" s="415">
        <f>SUM(F11:F25)</f>
        <v>0</v>
      </c>
      <c r="G26" s="56">
        <f>SUM(G11:G25)</f>
        <v>0</v>
      </c>
      <c r="I26" s="681"/>
      <c r="J26" s="682"/>
      <c r="K26" s="682"/>
      <c r="L26" s="683"/>
      <c r="M26" s="684"/>
      <c r="N26" s="685"/>
      <c r="O26" s="637"/>
      <c r="P26" s="638"/>
      <c r="Q26" s="203"/>
      <c r="R26" s="657"/>
      <c r="S26" s="644"/>
      <c r="T26" s="645"/>
      <c r="U26" s="366"/>
      <c r="V26" s="367"/>
    </row>
    <row r="27" spans="1:22" ht="9.75" customHeight="1" x14ac:dyDescent="0.35">
      <c r="A27" s="701" t="s">
        <v>136</v>
      </c>
      <c r="B27" s="774"/>
      <c r="C27" s="777" t="str">
        <f>C9</f>
        <v>du 5  au 
11 février</v>
      </c>
      <c r="D27" s="777" t="str">
        <f>D9</f>
        <v>du 12 au 18 février</v>
      </c>
      <c r="E27" s="777" t="str">
        <f>E9</f>
        <v>du 19 au 25 février</v>
      </c>
      <c r="F27" s="777" t="str">
        <f>F9</f>
        <v>du 26 févr. au 4 mars</v>
      </c>
      <c r="G27" s="725" t="s">
        <v>52</v>
      </c>
      <c r="I27" s="679"/>
      <c r="J27" s="646"/>
      <c r="K27" s="646"/>
      <c r="L27" s="680"/>
      <c r="M27" s="677"/>
      <c r="N27" s="678"/>
      <c r="O27" s="648"/>
      <c r="P27" s="650"/>
      <c r="Q27" s="203"/>
      <c r="R27" s="679"/>
      <c r="S27" s="646"/>
      <c r="T27" s="647"/>
      <c r="U27" s="368"/>
      <c r="V27" s="369"/>
    </row>
    <row r="28" spans="1:22" ht="9.75" customHeight="1" x14ac:dyDescent="0.35">
      <c r="A28" s="703"/>
      <c r="B28" s="775"/>
      <c r="C28" s="722"/>
      <c r="D28" s="722"/>
      <c r="E28" s="722"/>
      <c r="F28" s="722"/>
      <c r="G28" s="706"/>
      <c r="I28" s="681"/>
      <c r="J28" s="682"/>
      <c r="K28" s="682"/>
      <c r="L28" s="683"/>
      <c r="M28" s="684"/>
      <c r="N28" s="685"/>
      <c r="O28" s="637"/>
      <c r="P28" s="638"/>
      <c r="Q28" s="203"/>
      <c r="R28" s="657"/>
      <c r="S28" s="644"/>
      <c r="T28" s="645"/>
      <c r="U28" s="366"/>
      <c r="V28" s="367"/>
    </row>
    <row r="29" spans="1:22" ht="9.75" customHeight="1" x14ac:dyDescent="0.35">
      <c r="A29" s="395" t="s">
        <v>230</v>
      </c>
      <c r="B29" s="414" t="s">
        <v>142</v>
      </c>
      <c r="C29" s="38"/>
      <c r="D29" s="38"/>
      <c r="E29" s="38"/>
      <c r="F29" s="376"/>
      <c r="G29" s="38">
        <f t="shared" ref="G29:G48" si="4">SUM(C29:F29)</f>
        <v>0</v>
      </c>
      <c r="I29" s="679"/>
      <c r="J29" s="646"/>
      <c r="K29" s="646"/>
      <c r="L29" s="680"/>
      <c r="M29" s="677"/>
      <c r="N29" s="678"/>
      <c r="O29" s="648"/>
      <c r="P29" s="650"/>
      <c r="Q29" s="203"/>
      <c r="R29" s="679"/>
      <c r="S29" s="646"/>
      <c r="T29" s="647"/>
      <c r="U29" s="368"/>
      <c r="V29" s="369"/>
    </row>
    <row r="30" spans="1:22" ht="9.75" customHeight="1" x14ac:dyDescent="0.35">
      <c r="A30" s="156"/>
      <c r="B30" s="157" t="s">
        <v>144</v>
      </c>
      <c r="C30" s="378"/>
      <c r="D30" s="378"/>
      <c r="E30" s="378"/>
      <c r="F30" s="379"/>
      <c r="G30" s="378">
        <f t="shared" si="4"/>
        <v>0</v>
      </c>
      <c r="I30" s="681"/>
      <c r="J30" s="682"/>
      <c r="K30" s="682"/>
      <c r="L30" s="683"/>
      <c r="M30" s="684"/>
      <c r="N30" s="685"/>
      <c r="O30" s="637"/>
      <c r="P30" s="638"/>
      <c r="Q30" s="203"/>
      <c r="R30" s="657"/>
      <c r="S30" s="644"/>
      <c r="T30" s="645"/>
      <c r="U30" s="366"/>
      <c r="V30" s="367"/>
    </row>
    <row r="31" spans="1:22" ht="9.75" customHeight="1" x14ac:dyDescent="0.35">
      <c r="A31" s="154"/>
      <c r="B31" s="160" t="s">
        <v>231</v>
      </c>
      <c r="C31" s="38"/>
      <c r="D31" s="38"/>
      <c r="E31" s="38"/>
      <c r="F31" s="376"/>
      <c r="G31" s="38">
        <f t="shared" si="4"/>
        <v>0</v>
      </c>
      <c r="I31" s="679"/>
      <c r="J31" s="646"/>
      <c r="K31" s="646"/>
      <c r="L31" s="680"/>
      <c r="M31" s="677"/>
      <c r="N31" s="678"/>
      <c r="O31" s="648"/>
      <c r="P31" s="650"/>
      <c r="Q31" s="203"/>
      <c r="R31" s="686" t="s">
        <v>232</v>
      </c>
      <c r="S31" s="687"/>
      <c r="T31" s="688"/>
      <c r="U31" s="354"/>
      <c r="V31" s="355"/>
    </row>
    <row r="32" spans="1:22" ht="9.75" customHeight="1" x14ac:dyDescent="0.35">
      <c r="A32" s="156"/>
      <c r="B32" s="161" t="s">
        <v>147</v>
      </c>
      <c r="C32" s="39"/>
      <c r="D32" s="39"/>
      <c r="E32" s="39"/>
      <c r="F32" s="377"/>
      <c r="G32" s="378">
        <f t="shared" si="4"/>
        <v>0</v>
      </c>
      <c r="I32" s="681"/>
      <c r="J32" s="682"/>
      <c r="K32" s="682"/>
      <c r="L32" s="683"/>
      <c r="M32" s="684"/>
      <c r="N32" s="685"/>
      <c r="O32" s="637"/>
      <c r="P32" s="638"/>
      <c r="Q32" s="203"/>
      <c r="R32" s="663" t="s">
        <v>233</v>
      </c>
      <c r="S32" s="664"/>
      <c r="T32" s="664"/>
      <c r="U32" s="665"/>
      <c r="V32" s="224">
        <f>SUM(V6:V31)</f>
        <v>0</v>
      </c>
    </row>
    <row r="33" spans="1:22" ht="9.75" customHeight="1" x14ac:dyDescent="0.35">
      <c r="A33" s="154" t="s">
        <v>234</v>
      </c>
      <c r="B33" s="160"/>
      <c r="C33" s="38"/>
      <c r="D33" s="38"/>
      <c r="E33" s="38"/>
      <c r="F33" s="376"/>
      <c r="G33" s="38">
        <f t="shared" si="4"/>
        <v>0</v>
      </c>
      <c r="I33" s="679"/>
      <c r="J33" s="646"/>
      <c r="K33" s="646"/>
      <c r="L33" s="680"/>
      <c r="M33" s="677"/>
      <c r="N33" s="678"/>
      <c r="O33" s="648"/>
      <c r="P33" s="650"/>
      <c r="Q33" s="203"/>
    </row>
    <row r="34" spans="1:22" ht="9.75" customHeight="1" x14ac:dyDescent="0.35">
      <c r="A34" s="156" t="s">
        <v>235</v>
      </c>
      <c r="B34" s="161"/>
      <c r="C34" s="39"/>
      <c r="D34" s="39"/>
      <c r="E34" s="39"/>
      <c r="F34" s="377"/>
      <c r="G34" s="378">
        <f t="shared" si="4"/>
        <v>0</v>
      </c>
      <c r="I34" s="681"/>
      <c r="J34" s="682"/>
      <c r="K34" s="682"/>
      <c r="L34" s="683"/>
      <c r="M34" s="684"/>
      <c r="N34" s="685"/>
      <c r="O34" s="637"/>
      <c r="P34" s="638"/>
      <c r="Q34" s="203"/>
      <c r="R34" s="663" t="s">
        <v>236</v>
      </c>
      <c r="S34" s="664"/>
      <c r="T34" s="664"/>
      <c r="U34" s="664"/>
      <c r="V34" s="665"/>
    </row>
    <row r="35" spans="1:22" ht="9.75" customHeight="1" x14ac:dyDescent="0.35">
      <c r="A35" s="154" t="s">
        <v>237</v>
      </c>
      <c r="B35" s="160"/>
      <c r="C35" s="38"/>
      <c r="D35" s="38"/>
      <c r="E35" s="38"/>
      <c r="F35" s="376"/>
      <c r="G35" s="38">
        <f t="shared" si="4"/>
        <v>0</v>
      </c>
      <c r="I35" s="679"/>
      <c r="J35" s="646"/>
      <c r="K35" s="646"/>
      <c r="L35" s="680"/>
      <c r="M35" s="677"/>
      <c r="N35" s="678"/>
      <c r="O35" s="648"/>
      <c r="P35" s="650"/>
      <c r="Q35" s="203"/>
      <c r="R35" s="679"/>
      <c r="S35" s="646"/>
      <c r="T35" s="647"/>
      <c r="U35" s="370"/>
      <c r="V35" s="371"/>
    </row>
    <row r="36" spans="1:22" ht="9.75" customHeight="1" x14ac:dyDescent="0.35">
      <c r="A36" s="717" t="s">
        <v>238</v>
      </c>
      <c r="B36" s="718"/>
      <c r="C36" s="39"/>
      <c r="D36" s="39"/>
      <c r="E36" s="39"/>
      <c r="F36" s="377"/>
      <c r="G36" s="378">
        <f t="shared" si="4"/>
        <v>0</v>
      </c>
      <c r="I36" s="681"/>
      <c r="J36" s="682"/>
      <c r="K36" s="682"/>
      <c r="L36" s="683"/>
      <c r="M36" s="684"/>
      <c r="N36" s="685"/>
      <c r="O36" s="637"/>
      <c r="P36" s="638"/>
      <c r="Q36" s="203"/>
      <c r="R36" s="657"/>
      <c r="S36" s="644"/>
      <c r="T36" s="645"/>
      <c r="U36" s="372"/>
      <c r="V36" s="373"/>
    </row>
    <row r="37" spans="1:22" ht="9.75" customHeight="1" x14ac:dyDescent="0.35">
      <c r="A37" s="716" t="s">
        <v>239</v>
      </c>
      <c r="B37" s="719"/>
      <c r="C37" s="38"/>
      <c r="D37" s="38"/>
      <c r="E37" s="38"/>
      <c r="F37" s="376"/>
      <c r="G37" s="38">
        <f t="shared" si="4"/>
        <v>0</v>
      </c>
      <c r="I37" s="679"/>
      <c r="J37" s="646"/>
      <c r="K37" s="646"/>
      <c r="L37" s="680"/>
      <c r="M37" s="677"/>
      <c r="N37" s="678"/>
      <c r="O37" s="648"/>
      <c r="P37" s="650"/>
      <c r="Q37" s="203"/>
      <c r="R37" s="679"/>
      <c r="S37" s="646"/>
      <c r="T37" s="647"/>
      <c r="U37" s="370"/>
      <c r="V37" s="371"/>
    </row>
    <row r="38" spans="1:22" ht="9.75" customHeight="1" x14ac:dyDescent="0.35">
      <c r="A38" s="717" t="s">
        <v>100</v>
      </c>
      <c r="B38" s="718" t="s">
        <v>240</v>
      </c>
      <c r="C38" s="39"/>
      <c r="D38" s="39"/>
      <c r="E38" s="39"/>
      <c r="F38" s="377"/>
      <c r="G38" s="378">
        <f t="shared" si="4"/>
        <v>0</v>
      </c>
      <c r="I38" s="681"/>
      <c r="J38" s="682"/>
      <c r="K38" s="682"/>
      <c r="L38" s="683"/>
      <c r="M38" s="684"/>
      <c r="N38" s="685"/>
      <c r="O38" s="637"/>
      <c r="P38" s="638"/>
      <c r="Q38" s="203"/>
      <c r="R38" s="657"/>
      <c r="S38" s="644"/>
      <c r="T38" s="645"/>
      <c r="U38" s="372"/>
      <c r="V38" s="373"/>
    </row>
    <row r="39" spans="1:22" ht="9.75" customHeight="1" x14ac:dyDescent="0.35">
      <c r="A39" s="154" t="s">
        <v>170</v>
      </c>
      <c r="B39" s="160" t="s">
        <v>171</v>
      </c>
      <c r="C39" s="38"/>
      <c r="D39" s="38"/>
      <c r="E39" s="38"/>
      <c r="F39" s="376"/>
      <c r="G39" s="38">
        <f t="shared" si="4"/>
        <v>0</v>
      </c>
      <c r="I39" s="679"/>
      <c r="J39" s="646"/>
      <c r="K39" s="646"/>
      <c r="L39" s="680"/>
      <c r="M39" s="677"/>
      <c r="N39" s="678"/>
      <c r="O39" s="648"/>
      <c r="P39" s="650"/>
      <c r="Q39" s="203"/>
      <c r="R39" s="679"/>
      <c r="S39" s="646"/>
      <c r="T39" s="647"/>
      <c r="U39" s="370"/>
      <c r="V39" s="371"/>
    </row>
    <row r="40" spans="1:22" ht="9.75" customHeight="1" x14ac:dyDescent="0.35">
      <c r="A40" s="158"/>
      <c r="B40" s="60" t="s">
        <v>173</v>
      </c>
      <c r="C40" s="39"/>
      <c r="D40" s="39"/>
      <c r="E40" s="39"/>
      <c r="F40" s="377"/>
      <c r="G40" s="378">
        <f t="shared" si="4"/>
        <v>0</v>
      </c>
      <c r="I40" s="681"/>
      <c r="J40" s="682"/>
      <c r="K40" s="682"/>
      <c r="L40" s="683"/>
      <c r="M40" s="684"/>
      <c r="N40" s="685"/>
      <c r="O40" s="637"/>
      <c r="P40" s="638"/>
      <c r="Q40" s="203"/>
      <c r="R40" s="657"/>
      <c r="S40" s="644"/>
      <c r="T40" s="645"/>
      <c r="U40" s="372"/>
      <c r="V40" s="373"/>
    </row>
    <row r="41" spans="1:22" ht="9.75" customHeight="1" x14ac:dyDescent="0.35">
      <c r="A41" s="154"/>
      <c r="B41" s="155" t="s">
        <v>241</v>
      </c>
      <c r="C41" s="38"/>
      <c r="D41" s="38"/>
      <c r="E41" s="38"/>
      <c r="F41" s="376"/>
      <c r="G41" s="38">
        <f t="shared" si="4"/>
        <v>0</v>
      </c>
      <c r="I41" s="679"/>
      <c r="J41" s="646"/>
      <c r="K41" s="646"/>
      <c r="L41" s="680"/>
      <c r="M41" s="677"/>
      <c r="N41" s="678"/>
      <c r="O41" s="648"/>
      <c r="P41" s="650"/>
      <c r="Q41" s="203"/>
      <c r="R41" s="679"/>
      <c r="S41" s="646"/>
      <c r="T41" s="647"/>
      <c r="U41" s="370"/>
      <c r="V41" s="371"/>
    </row>
    <row r="42" spans="1:22" ht="9.75" customHeight="1" x14ac:dyDescent="0.35">
      <c r="A42" s="158" t="s">
        <v>178</v>
      </c>
      <c r="B42" s="60" t="s">
        <v>242</v>
      </c>
      <c r="C42" s="39"/>
      <c r="D42" s="39"/>
      <c r="E42" s="39"/>
      <c r="F42" s="377"/>
      <c r="G42" s="378">
        <f t="shared" si="4"/>
        <v>0</v>
      </c>
      <c r="I42" s="732"/>
      <c r="J42" s="733"/>
      <c r="K42" s="733"/>
      <c r="L42" s="734"/>
      <c r="M42" s="653"/>
      <c r="N42" s="654"/>
      <c r="O42" s="655"/>
      <c r="P42" s="656"/>
      <c r="Q42" s="203"/>
      <c r="R42" s="657"/>
      <c r="S42" s="644"/>
      <c r="T42" s="645"/>
      <c r="U42" s="372"/>
      <c r="V42" s="373"/>
    </row>
    <row r="43" spans="1:22" ht="9.75" customHeight="1" x14ac:dyDescent="0.35">
      <c r="A43" s="154" t="s">
        <v>243</v>
      </c>
      <c r="B43" s="155"/>
      <c r="C43" s="38"/>
      <c r="D43" s="38"/>
      <c r="E43" s="38"/>
      <c r="F43" s="376"/>
      <c r="G43" s="38">
        <f t="shared" si="4"/>
        <v>0</v>
      </c>
      <c r="I43" s="419" t="s">
        <v>244</v>
      </c>
      <c r="J43" s="226"/>
      <c r="K43" s="226"/>
      <c r="L43" s="226"/>
      <c r="M43" s="218"/>
      <c r="N43" s="218"/>
      <c r="O43" s="658">
        <f>SUM(O19:O42)</f>
        <v>0</v>
      </c>
      <c r="P43" s="659"/>
      <c r="Q43" s="203"/>
      <c r="R43" s="660"/>
      <c r="S43" s="639"/>
      <c r="T43" s="640"/>
      <c r="U43" s="374"/>
      <c r="V43" s="375"/>
    </row>
    <row r="44" spans="1:22" ht="9.75" customHeight="1" x14ac:dyDescent="0.35">
      <c r="A44" s="158" t="s">
        <v>185</v>
      </c>
      <c r="B44" s="60"/>
      <c r="C44" s="39"/>
      <c r="D44" s="39"/>
      <c r="E44" s="39"/>
      <c r="F44" s="377"/>
      <c r="G44" s="378">
        <f t="shared" si="4"/>
        <v>0</v>
      </c>
      <c r="I44" s="402" t="s">
        <v>245</v>
      </c>
      <c r="J44" s="205"/>
      <c r="K44" s="205"/>
      <c r="L44" s="221"/>
      <c r="M44" s="221"/>
      <c r="N44" s="221"/>
      <c r="O44" s="661"/>
      <c r="P44" s="662"/>
      <c r="Q44" s="203"/>
      <c r="R44" s="663" t="s">
        <v>246</v>
      </c>
      <c r="S44" s="664"/>
      <c r="T44" s="664"/>
      <c r="U44" s="665"/>
      <c r="V44" s="224">
        <f>SUM(V35:V43)</f>
        <v>0</v>
      </c>
    </row>
    <row r="45" spans="1:22" ht="9.75" customHeight="1" x14ac:dyDescent="0.35">
      <c r="A45" s="154" t="s">
        <v>247</v>
      </c>
      <c r="B45" s="155" t="s">
        <v>248</v>
      </c>
      <c r="C45" s="38"/>
      <c r="D45" s="38"/>
      <c r="E45" s="38"/>
      <c r="F45" s="376"/>
      <c r="G45" s="38">
        <f t="shared" si="4"/>
        <v>0</v>
      </c>
      <c r="I45" s="440" t="s">
        <v>249</v>
      </c>
      <c r="J45" s="226"/>
      <c r="K45" s="218"/>
      <c r="L45" s="218"/>
      <c r="M45" s="218"/>
      <c r="N45" s="218"/>
      <c r="O45" s="658">
        <f>O16+O43-O44</f>
        <v>0</v>
      </c>
      <c r="P45" s="659"/>
      <c r="Q45" s="203"/>
      <c r="R45" s="663" t="s">
        <v>303</v>
      </c>
      <c r="S45" s="664"/>
      <c r="T45" s="664"/>
      <c r="U45" s="665"/>
      <c r="V45" s="224">
        <f>V3-V44+V32</f>
        <v>0</v>
      </c>
    </row>
    <row r="46" spans="1:22" ht="9.75" customHeight="1" x14ac:dyDescent="0.35">
      <c r="A46" s="158"/>
      <c r="B46" s="60" t="s">
        <v>251</v>
      </c>
      <c r="C46" s="39"/>
      <c r="D46" s="39"/>
      <c r="E46" s="39"/>
      <c r="F46" s="377"/>
      <c r="G46" s="378">
        <f t="shared" si="4"/>
        <v>0</v>
      </c>
      <c r="I46" s="203" t="s">
        <v>252</v>
      </c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197"/>
    </row>
    <row r="47" spans="1:22" ht="9.75" customHeight="1" x14ac:dyDescent="0.35">
      <c r="A47" s="154"/>
      <c r="B47" s="155" t="s">
        <v>253</v>
      </c>
      <c r="C47" s="38"/>
      <c r="D47" s="38"/>
      <c r="E47" s="38"/>
      <c r="F47" s="376"/>
      <c r="G47" s="38">
        <f t="shared" si="4"/>
        <v>0</v>
      </c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197"/>
    </row>
    <row r="48" spans="1:22" ht="9.75" customHeight="1" x14ac:dyDescent="0.35">
      <c r="A48" s="158"/>
      <c r="B48" s="60" t="s">
        <v>254</v>
      </c>
      <c r="C48" s="39"/>
      <c r="D48" s="39"/>
      <c r="E48" s="39"/>
      <c r="F48" s="377"/>
      <c r="G48" s="378">
        <f t="shared" si="4"/>
        <v>0</v>
      </c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197"/>
    </row>
    <row r="49" spans="1:22" ht="9.75" customHeight="1" x14ac:dyDescent="0.35">
      <c r="A49" s="658" t="s">
        <v>83</v>
      </c>
      <c r="B49" s="662"/>
      <c r="C49" s="53">
        <f>SUM(C29:C48)</f>
        <v>0</v>
      </c>
      <c r="D49" s="53">
        <f>SUM(D29:D48)</f>
        <v>0</v>
      </c>
      <c r="E49" s="53">
        <f>SUM(E29:E48)</f>
        <v>0</v>
      </c>
      <c r="F49" s="54">
        <f>SUM(F29:F48)</f>
        <v>0</v>
      </c>
      <c r="G49" s="53">
        <f>SUM(G29:G48)</f>
        <v>0</v>
      </c>
      <c r="I49" s="669" t="s">
        <v>255</v>
      </c>
      <c r="J49" s="670"/>
      <c r="K49" s="670"/>
      <c r="L49" s="670"/>
      <c r="M49" s="670"/>
      <c r="N49" s="670"/>
      <c r="O49" s="673"/>
      <c r="P49" s="674"/>
      <c r="Q49" s="225"/>
      <c r="R49" s="669" t="s">
        <v>256</v>
      </c>
      <c r="S49" s="670"/>
      <c r="T49" s="670"/>
      <c r="U49" s="670"/>
      <c r="V49" s="651">
        <f>G51</f>
        <v>0</v>
      </c>
    </row>
    <row r="50" spans="1:22" ht="9.75" customHeight="1" x14ac:dyDescent="0.35">
      <c r="A50" s="726" t="s">
        <v>304</v>
      </c>
      <c r="B50" s="782"/>
      <c r="C50" s="56">
        <f>C26+C49</f>
        <v>0</v>
      </c>
      <c r="D50" s="56">
        <f>D26+D49</f>
        <v>0</v>
      </c>
      <c r="E50" s="56">
        <f>E26+E49</f>
        <v>0</v>
      </c>
      <c r="F50" s="57">
        <f>F26+F49</f>
        <v>0</v>
      </c>
      <c r="G50" s="56">
        <f>G26+G49</f>
        <v>0</v>
      </c>
      <c r="I50" s="671"/>
      <c r="J50" s="672"/>
      <c r="K50" s="672"/>
      <c r="L50" s="672"/>
      <c r="M50" s="672"/>
      <c r="N50" s="672"/>
      <c r="O50" s="675"/>
      <c r="P50" s="676"/>
      <c r="Q50" s="225"/>
      <c r="R50" s="671"/>
      <c r="S50" s="672"/>
      <c r="T50" s="672"/>
      <c r="U50" s="672"/>
      <c r="V50" s="652"/>
    </row>
    <row r="51" spans="1:22" ht="9.75" customHeight="1" x14ac:dyDescent="0.35">
      <c r="A51" s="780" t="s">
        <v>305</v>
      </c>
      <c r="B51" s="781"/>
      <c r="C51" s="58">
        <f>C8-C50</f>
        <v>0</v>
      </c>
      <c r="D51" s="58">
        <f>D8-D50</f>
        <v>0</v>
      </c>
      <c r="E51" s="58">
        <f>E8-E50</f>
        <v>0</v>
      </c>
      <c r="F51" s="59">
        <f>F8-F50</f>
        <v>0</v>
      </c>
      <c r="G51" s="58">
        <f>G8-G50</f>
        <v>0</v>
      </c>
      <c r="I51" s="203" t="s">
        <v>259</v>
      </c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197"/>
    </row>
    <row r="52" spans="1:22" ht="9.75" customHeight="1" x14ac:dyDescent="0.35">
      <c r="A52" s="161"/>
      <c r="B52" s="161"/>
      <c r="C52" s="161"/>
      <c r="D52" s="161"/>
      <c r="E52" s="161"/>
      <c r="F52" s="227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197"/>
    </row>
    <row r="53" spans="1:22" ht="9.75" customHeight="1" x14ac:dyDescent="0.35"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197"/>
    </row>
    <row r="54" spans="1:22" ht="9.75" customHeight="1" x14ac:dyDescent="0.35"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197"/>
    </row>
    <row r="55" spans="1:22" ht="9.75" customHeight="1" x14ac:dyDescent="0.35"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197"/>
    </row>
    <row r="56" spans="1:22" ht="9.75" customHeight="1" x14ac:dyDescent="0.35"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197"/>
    </row>
    <row r="57" spans="1:22" ht="9.75" customHeight="1" x14ac:dyDescent="0.35">
      <c r="H57" s="209" t="s">
        <v>260</v>
      </c>
      <c r="I57" s="210"/>
      <c r="J57" s="210"/>
      <c r="K57" s="210"/>
      <c r="L57" s="210"/>
      <c r="M57" s="210" t="s">
        <v>261</v>
      </c>
      <c r="N57" s="210"/>
      <c r="O57" s="210"/>
      <c r="P57" s="210"/>
      <c r="Q57" s="210" t="s">
        <v>262</v>
      </c>
      <c r="R57" s="210"/>
      <c r="S57" s="210" t="s">
        <v>263</v>
      </c>
      <c r="T57" s="210"/>
      <c r="U57" s="210" t="s">
        <v>264</v>
      </c>
      <c r="V57" s="210"/>
    </row>
    <row r="58" spans="1:22" ht="9.75" customHeight="1" x14ac:dyDescent="0.35">
      <c r="H58" s="356">
        <v>1</v>
      </c>
      <c r="I58" s="646"/>
      <c r="J58" s="646"/>
      <c r="K58" s="646"/>
      <c r="L58" s="647"/>
      <c r="M58" s="648"/>
      <c r="N58" s="649"/>
      <c r="O58" s="649"/>
      <c r="P58" s="650"/>
      <c r="Q58" s="648"/>
      <c r="R58" s="650"/>
      <c r="S58" s="648"/>
      <c r="T58" s="650"/>
      <c r="U58" s="648">
        <f>M58+Q58-S58</f>
        <v>0</v>
      </c>
      <c r="V58" s="650"/>
    </row>
    <row r="59" spans="1:22" ht="9.75" customHeight="1" x14ac:dyDescent="0.35">
      <c r="H59" s="357">
        <v>2</v>
      </c>
      <c r="I59" s="644"/>
      <c r="J59" s="644"/>
      <c r="K59" s="644"/>
      <c r="L59" s="645"/>
      <c r="M59" s="634"/>
      <c r="N59" s="635"/>
      <c r="O59" s="635"/>
      <c r="P59" s="636"/>
      <c r="Q59" s="634"/>
      <c r="R59" s="636"/>
      <c r="S59" s="634"/>
      <c r="T59" s="636"/>
      <c r="U59" s="637">
        <f t="shared" ref="U59:U66" si="5">M59+Q59-S59</f>
        <v>0</v>
      </c>
      <c r="V59" s="638"/>
    </row>
    <row r="60" spans="1:22" ht="9.75" customHeight="1" x14ac:dyDescent="0.35">
      <c r="H60" s="356">
        <v>3</v>
      </c>
      <c r="I60" s="646"/>
      <c r="J60" s="646"/>
      <c r="K60" s="646"/>
      <c r="L60" s="647"/>
      <c r="M60" s="648"/>
      <c r="N60" s="649"/>
      <c r="O60" s="649"/>
      <c r="P60" s="650"/>
      <c r="Q60" s="648"/>
      <c r="R60" s="650"/>
      <c r="S60" s="648"/>
      <c r="T60" s="650"/>
      <c r="U60" s="648">
        <f t="shared" si="5"/>
        <v>0</v>
      </c>
      <c r="V60" s="650"/>
    </row>
    <row r="61" spans="1:22" ht="9.75" customHeight="1" x14ac:dyDescent="0.35">
      <c r="H61" s="357">
        <v>4</v>
      </c>
      <c r="I61" s="644"/>
      <c r="J61" s="644"/>
      <c r="K61" s="644"/>
      <c r="L61" s="645"/>
      <c r="M61" s="634"/>
      <c r="N61" s="635"/>
      <c r="O61" s="635"/>
      <c r="P61" s="636"/>
      <c r="Q61" s="634"/>
      <c r="R61" s="636"/>
      <c r="S61" s="634"/>
      <c r="T61" s="636"/>
      <c r="U61" s="637">
        <f t="shared" si="5"/>
        <v>0</v>
      </c>
      <c r="V61" s="638"/>
    </row>
    <row r="62" spans="1:22" ht="9.75" customHeight="1" x14ac:dyDescent="0.35">
      <c r="H62" s="356">
        <v>5</v>
      </c>
      <c r="I62" s="646"/>
      <c r="J62" s="646"/>
      <c r="K62" s="646"/>
      <c r="L62" s="647"/>
      <c r="M62" s="648"/>
      <c r="N62" s="649"/>
      <c r="O62" s="649"/>
      <c r="P62" s="650"/>
      <c r="Q62" s="648"/>
      <c r="R62" s="650"/>
      <c r="S62" s="648"/>
      <c r="T62" s="650"/>
      <c r="U62" s="648">
        <f t="shared" si="5"/>
        <v>0</v>
      </c>
      <c r="V62" s="650"/>
    </row>
    <row r="63" spans="1:22" ht="9.75" customHeight="1" x14ac:dyDescent="0.35">
      <c r="H63" s="357">
        <v>6</v>
      </c>
      <c r="I63" s="644"/>
      <c r="J63" s="644"/>
      <c r="K63" s="644"/>
      <c r="L63" s="645"/>
      <c r="M63" s="634"/>
      <c r="N63" s="635"/>
      <c r="O63" s="635"/>
      <c r="P63" s="636"/>
      <c r="Q63" s="634"/>
      <c r="R63" s="636"/>
      <c r="S63" s="634"/>
      <c r="T63" s="636"/>
      <c r="U63" s="637">
        <f t="shared" si="5"/>
        <v>0</v>
      </c>
      <c r="V63" s="638"/>
    </row>
    <row r="64" spans="1:22" ht="9.75" customHeight="1" x14ac:dyDescent="0.35">
      <c r="H64" s="356">
        <v>7</v>
      </c>
      <c r="I64" s="646"/>
      <c r="J64" s="646"/>
      <c r="K64" s="646"/>
      <c r="L64" s="647"/>
      <c r="M64" s="648"/>
      <c r="N64" s="649"/>
      <c r="O64" s="649"/>
      <c r="P64" s="650"/>
      <c r="Q64" s="648"/>
      <c r="R64" s="650"/>
      <c r="S64" s="648"/>
      <c r="T64" s="650"/>
      <c r="U64" s="648">
        <f t="shared" si="5"/>
        <v>0</v>
      </c>
      <c r="V64" s="650"/>
    </row>
    <row r="65" spans="8:22" ht="9.75" customHeight="1" x14ac:dyDescent="0.35">
      <c r="H65" s="357">
        <v>8</v>
      </c>
      <c r="I65" s="644"/>
      <c r="J65" s="644"/>
      <c r="K65" s="644"/>
      <c r="L65" s="645"/>
      <c r="M65" s="634"/>
      <c r="N65" s="635"/>
      <c r="O65" s="635"/>
      <c r="P65" s="636"/>
      <c r="Q65" s="634"/>
      <c r="R65" s="636"/>
      <c r="S65" s="634"/>
      <c r="T65" s="636"/>
      <c r="U65" s="637">
        <f t="shared" si="5"/>
        <v>0</v>
      </c>
      <c r="V65" s="638"/>
    </row>
    <row r="66" spans="8:22" ht="9.75" customHeight="1" x14ac:dyDescent="0.35">
      <c r="H66" s="358">
        <v>9</v>
      </c>
      <c r="I66" s="639"/>
      <c r="J66" s="639"/>
      <c r="K66" s="639"/>
      <c r="L66" s="640"/>
      <c r="M66" s="641"/>
      <c r="N66" s="642"/>
      <c r="O66" s="642"/>
      <c r="P66" s="643"/>
      <c r="Q66" s="641"/>
      <c r="R66" s="643"/>
      <c r="S66" s="641"/>
      <c r="T66" s="643"/>
      <c r="U66" s="641">
        <f t="shared" si="5"/>
        <v>0</v>
      </c>
      <c r="V66" s="643"/>
    </row>
  </sheetData>
  <mergeCells count="249">
    <mergeCell ref="I64:L64"/>
    <mergeCell ref="M64:P64"/>
    <mergeCell ref="Q64:R64"/>
    <mergeCell ref="S64:T64"/>
    <mergeCell ref="U64:V64"/>
    <mergeCell ref="M33:N33"/>
    <mergeCell ref="M34:N34"/>
    <mergeCell ref="R34:V34"/>
    <mergeCell ref="R35:T35"/>
    <mergeCell ref="R36:T36"/>
    <mergeCell ref="I63:L63"/>
    <mergeCell ref="M63:P63"/>
    <mergeCell ref="Q63:R63"/>
    <mergeCell ref="S63:T63"/>
    <mergeCell ref="R37:T37"/>
    <mergeCell ref="Q61:R61"/>
    <mergeCell ref="I62:L62"/>
    <mergeCell ref="M62:P62"/>
    <mergeCell ref="Q62:R62"/>
    <mergeCell ref="S62:T62"/>
    <mergeCell ref="U62:V62"/>
    <mergeCell ref="S61:T61"/>
    <mergeCell ref="S58:T58"/>
    <mergeCell ref="U58:V58"/>
    <mergeCell ref="R31:T31"/>
    <mergeCell ref="R32:U32"/>
    <mergeCell ref="U63:V63"/>
    <mergeCell ref="R2:V2"/>
    <mergeCell ref="I3:I4"/>
    <mergeCell ref="R4:V4"/>
    <mergeCell ref="I5:I6"/>
    <mergeCell ref="R5:T5"/>
    <mergeCell ref="R6:T6"/>
    <mergeCell ref="L5:L6"/>
    <mergeCell ref="M5:M6"/>
    <mergeCell ref="O1:O2"/>
    <mergeCell ref="N1:N2"/>
    <mergeCell ref="R29:T29"/>
    <mergeCell ref="R30:T30"/>
    <mergeCell ref="R7:T7"/>
    <mergeCell ref="R8:T8"/>
    <mergeCell ref="R26:T26"/>
    <mergeCell ref="R20:T20"/>
    <mergeCell ref="R21:T21"/>
    <mergeCell ref="R16:T16"/>
    <mergeCell ref="R9:T9"/>
    <mergeCell ref="R10:T10"/>
    <mergeCell ref="P3:P4"/>
    <mergeCell ref="N11:N12"/>
    <mergeCell ref="O11:O12"/>
    <mergeCell ref="O9:O10"/>
    <mergeCell ref="P9:P10"/>
    <mergeCell ref="P11:P12"/>
    <mergeCell ref="P7:P8"/>
    <mergeCell ref="O3:O4"/>
    <mergeCell ref="O7:O8"/>
    <mergeCell ref="N7:N8"/>
    <mergeCell ref="N5:N6"/>
    <mergeCell ref="O5:O6"/>
    <mergeCell ref="N3:N4"/>
    <mergeCell ref="I65:L65"/>
    <mergeCell ref="M65:P65"/>
    <mergeCell ref="Q65:R65"/>
    <mergeCell ref="S65:T65"/>
    <mergeCell ref="R38:T38"/>
    <mergeCell ref="R39:T39"/>
    <mergeCell ref="R40:T40"/>
    <mergeCell ref="R41:T41"/>
    <mergeCell ref="R44:U44"/>
    <mergeCell ref="R45:U45"/>
    <mergeCell ref="U65:V65"/>
    <mergeCell ref="I38:L38"/>
    <mergeCell ref="I39:L39"/>
    <mergeCell ref="I40:L40"/>
    <mergeCell ref="I41:L41"/>
    <mergeCell ref="O49:P50"/>
    <mergeCell ref="O45:P45"/>
    <mergeCell ref="O41:P41"/>
    <mergeCell ref="M40:N40"/>
    <mergeCell ref="M42:N42"/>
    <mergeCell ref="M41:N41"/>
    <mergeCell ref="U61:V61"/>
    <mergeCell ref="I61:L61"/>
    <mergeCell ref="M61:P61"/>
    <mergeCell ref="I66:L66"/>
    <mergeCell ref="M66:P66"/>
    <mergeCell ref="Q66:R66"/>
    <mergeCell ref="S66:T66"/>
    <mergeCell ref="U66:V66"/>
    <mergeCell ref="I42:L42"/>
    <mergeCell ref="R42:T42"/>
    <mergeCell ref="R43:T43"/>
    <mergeCell ref="A51:B51"/>
    <mergeCell ref="A50:B50"/>
    <mergeCell ref="A49:B49"/>
    <mergeCell ref="R49:U50"/>
    <mergeCell ref="O43:P43"/>
    <mergeCell ref="O44:P44"/>
    <mergeCell ref="I60:L60"/>
    <mergeCell ref="U60:V60"/>
    <mergeCell ref="V49:V50"/>
    <mergeCell ref="I58:L58"/>
    <mergeCell ref="M58:P58"/>
    <mergeCell ref="I59:L59"/>
    <mergeCell ref="M59:P59"/>
    <mergeCell ref="Q59:R59"/>
    <mergeCell ref="S59:T59"/>
    <mergeCell ref="I49:N50"/>
    <mergeCell ref="M60:P60"/>
    <mergeCell ref="Q60:R60"/>
    <mergeCell ref="S60:T60"/>
    <mergeCell ref="U59:V59"/>
    <mergeCell ref="Q58:R58"/>
    <mergeCell ref="O40:P40"/>
    <mergeCell ref="O42:P42"/>
    <mergeCell ref="A38:B38"/>
    <mergeCell ref="I33:L33"/>
    <mergeCell ref="I34:L34"/>
    <mergeCell ref="I35:L35"/>
    <mergeCell ref="I36:L36"/>
    <mergeCell ref="I37:L37"/>
    <mergeCell ref="A36:B36"/>
    <mergeCell ref="A37:B37"/>
    <mergeCell ref="M39:N39"/>
    <mergeCell ref="M38:N38"/>
    <mergeCell ref="O39:P39"/>
    <mergeCell ref="O38:P38"/>
    <mergeCell ref="O34:P34"/>
    <mergeCell ref="O35:P35"/>
    <mergeCell ref="O36:P36"/>
    <mergeCell ref="O37:P37"/>
    <mergeCell ref="O33:P33"/>
    <mergeCell ref="I31:L31"/>
    <mergeCell ref="I32:L32"/>
    <mergeCell ref="M31:N31"/>
    <mergeCell ref="O30:P30"/>
    <mergeCell ref="O31:P31"/>
    <mergeCell ref="O32:P32"/>
    <mergeCell ref="M30:N30"/>
    <mergeCell ref="M32:N32"/>
    <mergeCell ref="I29:L29"/>
    <mergeCell ref="I30:L30"/>
    <mergeCell ref="A26:B26"/>
    <mergeCell ref="O29:P29"/>
    <mergeCell ref="G27:G28"/>
    <mergeCell ref="A27:B28"/>
    <mergeCell ref="E27:E28"/>
    <mergeCell ref="I26:L26"/>
    <mergeCell ref="F27:F28"/>
    <mergeCell ref="C27:C28"/>
    <mergeCell ref="D27:D28"/>
    <mergeCell ref="M29:N29"/>
    <mergeCell ref="O26:P26"/>
    <mergeCell ref="M22:N22"/>
    <mergeCell ref="O25:P25"/>
    <mergeCell ref="M23:N23"/>
    <mergeCell ref="O22:P22"/>
    <mergeCell ref="O23:P23"/>
    <mergeCell ref="M24:N24"/>
    <mergeCell ref="I20:L20"/>
    <mergeCell ref="R27:T27"/>
    <mergeCell ref="R28:T28"/>
    <mergeCell ref="M27:N27"/>
    <mergeCell ref="O27:P27"/>
    <mergeCell ref="M28:N28"/>
    <mergeCell ref="O28:P28"/>
    <mergeCell ref="I27:L27"/>
    <mergeCell ref="I28:L28"/>
    <mergeCell ref="R24:T24"/>
    <mergeCell ref="R25:T25"/>
    <mergeCell ref="M26:N26"/>
    <mergeCell ref="I25:L25"/>
    <mergeCell ref="M25:N25"/>
    <mergeCell ref="I24:L24"/>
    <mergeCell ref="O24:P24"/>
    <mergeCell ref="O20:P20"/>
    <mergeCell ref="O21:P21"/>
    <mergeCell ref="A12:B12"/>
    <mergeCell ref="A14:B14"/>
    <mergeCell ref="R12:T12"/>
    <mergeCell ref="R13:T13"/>
    <mergeCell ref="R14:T14"/>
    <mergeCell ref="M18:N18"/>
    <mergeCell ref="R22:T22"/>
    <mergeCell ref="R23:T23"/>
    <mergeCell ref="I22:L22"/>
    <mergeCell ref="I23:L23"/>
    <mergeCell ref="I21:L21"/>
    <mergeCell ref="M21:N21"/>
    <mergeCell ref="O18:P18"/>
    <mergeCell ref="M19:N19"/>
    <mergeCell ref="O19:P19"/>
    <mergeCell ref="M20:N20"/>
    <mergeCell ref="R15:T15"/>
    <mergeCell ref="J11:J12"/>
    <mergeCell ref="K11:K12"/>
    <mergeCell ref="L11:L12"/>
    <mergeCell ref="M11:M12"/>
    <mergeCell ref="R17:T17"/>
    <mergeCell ref="R18:T18"/>
    <mergeCell ref="R19:T19"/>
    <mergeCell ref="M3:M4"/>
    <mergeCell ref="I11:I12"/>
    <mergeCell ref="R11:T11"/>
    <mergeCell ref="I19:L19"/>
    <mergeCell ref="A8:B8"/>
    <mergeCell ref="A7:B7"/>
    <mergeCell ref="J9:J10"/>
    <mergeCell ref="K9:K10"/>
    <mergeCell ref="L9:L10"/>
    <mergeCell ref="M9:M10"/>
    <mergeCell ref="G9:G10"/>
    <mergeCell ref="N9:N10"/>
    <mergeCell ref="A9:B10"/>
    <mergeCell ref="C9:C10"/>
    <mergeCell ref="D9:D10"/>
    <mergeCell ref="E9:E10"/>
    <mergeCell ref="F9:F10"/>
    <mergeCell ref="P5:P6"/>
    <mergeCell ref="A4:B4"/>
    <mergeCell ref="A5:B5"/>
    <mergeCell ref="J7:J8"/>
    <mergeCell ref="I7:I8"/>
    <mergeCell ref="L3:L4"/>
    <mergeCell ref="A13:B13"/>
    <mergeCell ref="M35:N35"/>
    <mergeCell ref="M36:N36"/>
    <mergeCell ref="M37:N37"/>
    <mergeCell ref="L7:L8"/>
    <mergeCell ref="M7:M8"/>
    <mergeCell ref="K7:K8"/>
    <mergeCell ref="A3:B3"/>
    <mergeCell ref="L1:L2"/>
    <mergeCell ref="J3:J4"/>
    <mergeCell ref="G1:G2"/>
    <mergeCell ref="J1:J2"/>
    <mergeCell ref="K1:K2"/>
    <mergeCell ref="I1:I2"/>
    <mergeCell ref="K5:K6"/>
    <mergeCell ref="K3:K4"/>
    <mergeCell ref="A1:B2"/>
    <mergeCell ref="C1:C2"/>
    <mergeCell ref="D1:D2"/>
    <mergeCell ref="E1:E2"/>
    <mergeCell ref="F1:F2"/>
    <mergeCell ref="A6:B6"/>
    <mergeCell ref="J5:J6"/>
    <mergeCell ref="M1:M2"/>
    <mergeCell ref="I9:I10"/>
  </mergeCells>
  <phoneticPr fontId="5" type="noConversion"/>
  <pageMargins left="0.78740157499999996" right="0.78740157499999996" top="0.6" bottom="0.984251969" header="0.3" footer="0.3"/>
  <pageSetup orientation="portrait"/>
  <headerFooter alignWithMargins="0">
    <oddHeader>&amp;L&amp;"Arial,Gras"&amp;14&amp;A</oddHead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3"/>
  <sheetViews>
    <sheetView showGridLines="0" showZeros="0" topLeftCell="A13" workbookViewId="0">
      <selection activeCell="B34" sqref="B34"/>
    </sheetView>
  </sheetViews>
  <sheetFormatPr baseColWidth="10" defaultColWidth="11.453125" defaultRowHeight="14.5" x14ac:dyDescent="0.35"/>
  <cols>
    <col min="1" max="1" width="9.81640625" customWidth="1"/>
    <col min="2" max="2" width="9.1796875" style="501" customWidth="1"/>
    <col min="3" max="9" width="10.1796875" customWidth="1"/>
    <col min="10" max="10" width="13.453125" customWidth="1"/>
    <col min="11" max="21" width="10.1796875" customWidth="1"/>
  </cols>
  <sheetData>
    <row r="1" spans="1:22" x14ac:dyDescent="0.35">
      <c r="A1" s="770" t="s">
        <v>265</v>
      </c>
      <c r="B1" s="771"/>
      <c r="C1" s="765" t="s">
        <v>266</v>
      </c>
      <c r="D1" s="766"/>
      <c r="E1" s="767"/>
      <c r="F1" s="765" t="s">
        <v>267</v>
      </c>
      <c r="G1" s="766"/>
      <c r="H1" s="767"/>
      <c r="I1" s="765" t="s">
        <v>268</v>
      </c>
      <c r="J1" s="767"/>
      <c r="K1" s="18" t="s">
        <v>238</v>
      </c>
      <c r="L1" s="18" t="s">
        <v>269</v>
      </c>
      <c r="M1" s="64" t="s">
        <v>100</v>
      </c>
      <c r="N1" s="765" t="s">
        <v>270</v>
      </c>
      <c r="O1" s="767"/>
      <c r="P1" s="765" t="s">
        <v>271</v>
      </c>
      <c r="Q1" s="767"/>
      <c r="R1" s="765" t="s">
        <v>272</v>
      </c>
      <c r="S1" s="766"/>
      <c r="T1" s="766"/>
      <c r="U1" s="767"/>
      <c r="V1" s="763" t="s">
        <v>52</v>
      </c>
    </row>
    <row r="2" spans="1:22" ht="36" customHeight="1" x14ac:dyDescent="0.35">
      <c r="A2" s="761"/>
      <c r="B2" s="772"/>
      <c r="C2" s="164" t="s">
        <v>273</v>
      </c>
      <c r="D2" s="165" t="s">
        <v>274</v>
      </c>
      <c r="E2" s="166" t="s">
        <v>275</v>
      </c>
      <c r="F2" s="167" t="s">
        <v>276</v>
      </c>
      <c r="G2" s="165" t="s">
        <v>277</v>
      </c>
      <c r="H2" s="166" t="s">
        <v>278</v>
      </c>
      <c r="I2" s="165" t="s">
        <v>279</v>
      </c>
      <c r="J2" s="166" t="s">
        <v>280</v>
      </c>
      <c r="K2" s="168"/>
      <c r="L2" s="169" t="s">
        <v>281</v>
      </c>
      <c r="M2" s="169" t="s">
        <v>282</v>
      </c>
      <c r="N2" s="169" t="s">
        <v>283</v>
      </c>
      <c r="O2" s="171" t="s">
        <v>284</v>
      </c>
      <c r="P2" s="169" t="s">
        <v>285</v>
      </c>
      <c r="Q2" s="170" t="s">
        <v>286</v>
      </c>
      <c r="R2" s="171" t="s">
        <v>287</v>
      </c>
      <c r="S2" s="169" t="s">
        <v>288</v>
      </c>
      <c r="T2" s="170" t="s">
        <v>289</v>
      </c>
      <c r="U2" s="170" t="s">
        <v>286</v>
      </c>
      <c r="V2" s="764"/>
    </row>
    <row r="3" spans="1:22" ht="14.15" customHeight="1" x14ac:dyDescent="0.35">
      <c r="A3" s="172" t="s">
        <v>290</v>
      </c>
      <c r="B3" s="496" t="s">
        <v>433</v>
      </c>
      <c r="C3" s="22"/>
      <c r="D3" s="21"/>
      <c r="E3" s="2"/>
      <c r="F3" s="22"/>
      <c r="G3" s="21"/>
      <c r="H3" s="2"/>
      <c r="I3" s="21"/>
      <c r="J3" s="2"/>
      <c r="K3" s="2"/>
      <c r="L3" s="2"/>
      <c r="M3" s="162"/>
      <c r="N3" s="162"/>
      <c r="O3" s="22"/>
      <c r="P3" s="21"/>
      <c r="Q3" s="2"/>
      <c r="R3" s="22"/>
      <c r="S3" s="21"/>
      <c r="T3" s="21"/>
      <c r="U3" s="2"/>
      <c r="V3" s="14">
        <f>C3+D3+E3+F3+G3+H3+I3+J3+K3+L3+M3+N3+O3+P3+Q3+R3+S3+T3+U3</f>
        <v>0</v>
      </c>
    </row>
    <row r="4" spans="1:22" ht="14.15" customHeight="1" x14ac:dyDescent="0.35">
      <c r="A4" s="7" t="s">
        <v>291</v>
      </c>
      <c r="B4" s="495">
        <v>6</v>
      </c>
      <c r="C4" s="26"/>
      <c r="D4" s="25"/>
      <c r="E4" s="1"/>
      <c r="F4" s="26"/>
      <c r="G4" s="25"/>
      <c r="H4" s="1"/>
      <c r="I4" s="25"/>
      <c r="J4" s="1"/>
      <c r="K4" s="1"/>
      <c r="L4" s="1"/>
      <c r="M4" s="25"/>
      <c r="N4" s="25"/>
      <c r="O4" s="25"/>
      <c r="P4" s="25"/>
      <c r="Q4" s="1"/>
      <c r="R4" s="26"/>
      <c r="S4" s="25"/>
      <c r="T4" s="25"/>
      <c r="U4" s="1"/>
      <c r="V4" s="15">
        <f t="shared" ref="V4:V42" si="0">C4+D4+E4+F4+G4+H4+I4+J4+K4+L4+M4+N4+O4+P4+Q4+R4+S4+T4+U4</f>
        <v>0</v>
      </c>
    </row>
    <row r="5" spans="1:22" ht="14.15" customHeight="1" x14ac:dyDescent="0.35">
      <c r="A5" s="8" t="s">
        <v>293</v>
      </c>
      <c r="B5" s="496">
        <v>7</v>
      </c>
      <c r="C5" s="22"/>
      <c r="D5" s="21"/>
      <c r="E5" s="2"/>
      <c r="F5" s="22"/>
      <c r="G5" s="21"/>
      <c r="H5" s="2"/>
      <c r="I5" s="21"/>
      <c r="J5" s="2"/>
      <c r="K5" s="2"/>
      <c r="L5" s="2"/>
      <c r="M5" s="21"/>
      <c r="N5" s="21"/>
      <c r="O5" s="21"/>
      <c r="P5" s="21"/>
      <c r="Q5" s="2"/>
      <c r="R5" s="22"/>
      <c r="S5" s="21"/>
      <c r="T5" s="21"/>
      <c r="U5" s="2"/>
      <c r="V5" s="13">
        <f t="shared" si="0"/>
        <v>0</v>
      </c>
    </row>
    <row r="6" spans="1:22" ht="14.15" customHeight="1" x14ac:dyDescent="0.35">
      <c r="A6" s="7" t="s">
        <v>294</v>
      </c>
      <c r="B6" s="495">
        <v>8</v>
      </c>
      <c r="C6" s="26"/>
      <c r="D6" s="25"/>
      <c r="E6" s="1"/>
      <c r="F6" s="26"/>
      <c r="G6" s="25"/>
      <c r="H6" s="1"/>
      <c r="I6" s="25"/>
      <c r="J6" s="1"/>
      <c r="K6" s="1"/>
      <c r="L6" s="1"/>
      <c r="M6" s="25"/>
      <c r="N6" s="25"/>
      <c r="O6" s="25"/>
      <c r="P6" s="25"/>
      <c r="Q6" s="1"/>
      <c r="R6" s="26"/>
      <c r="S6" s="25"/>
      <c r="T6" s="25"/>
      <c r="U6" s="1"/>
      <c r="V6" s="15">
        <f t="shared" si="0"/>
        <v>0</v>
      </c>
    </row>
    <row r="7" spans="1:22" ht="14.15" customHeight="1" x14ac:dyDescent="0.35">
      <c r="A7" s="8" t="s">
        <v>295</v>
      </c>
      <c r="B7" s="496">
        <v>9</v>
      </c>
      <c r="C7" s="22"/>
      <c r="D7" s="21"/>
      <c r="E7" s="2"/>
      <c r="F7" s="22"/>
      <c r="G7" s="21"/>
      <c r="H7" s="2"/>
      <c r="I7" s="21"/>
      <c r="J7" s="2"/>
      <c r="K7" s="2"/>
      <c r="L7" s="2"/>
      <c r="M7" s="21"/>
      <c r="N7" s="21"/>
      <c r="O7" s="21"/>
      <c r="P7" s="21"/>
      <c r="Q7" s="2"/>
      <c r="R7" s="22"/>
      <c r="S7" s="21"/>
      <c r="T7" s="21"/>
      <c r="U7" s="2"/>
      <c r="V7" s="13">
        <f t="shared" si="0"/>
        <v>0</v>
      </c>
    </row>
    <row r="8" spans="1:22" ht="14.15" customHeight="1" x14ac:dyDescent="0.35">
      <c r="A8" s="7" t="s">
        <v>297</v>
      </c>
      <c r="B8" s="495">
        <v>10</v>
      </c>
      <c r="C8" s="26"/>
      <c r="D8" s="25"/>
      <c r="E8" s="1"/>
      <c r="F8" s="26"/>
      <c r="G8" s="25"/>
      <c r="H8" s="1"/>
      <c r="I8" s="25"/>
      <c r="J8" s="1"/>
      <c r="K8" s="1"/>
      <c r="L8" s="1"/>
      <c r="M8" s="25"/>
      <c r="N8" s="25"/>
      <c r="O8" s="25"/>
      <c r="P8" s="25"/>
      <c r="Q8" s="1"/>
      <c r="R8" s="26"/>
      <c r="S8" s="25"/>
      <c r="T8" s="25"/>
      <c r="U8" s="1"/>
      <c r="V8" s="15">
        <f t="shared" si="0"/>
        <v>0</v>
      </c>
    </row>
    <row r="9" spans="1:22" ht="14.15" customHeight="1" x14ac:dyDescent="0.35">
      <c r="A9" s="8" t="s">
        <v>299</v>
      </c>
      <c r="B9" s="496">
        <v>11</v>
      </c>
      <c r="C9" s="22"/>
      <c r="D9" s="21"/>
      <c r="E9" s="2"/>
      <c r="F9" s="22"/>
      <c r="G9" s="21"/>
      <c r="H9" s="2"/>
      <c r="I9" s="21"/>
      <c r="J9" s="2"/>
      <c r="K9" s="2"/>
      <c r="L9" s="2"/>
      <c r="M9" s="21"/>
      <c r="N9" s="21"/>
      <c r="O9" s="21"/>
      <c r="P9" s="21"/>
      <c r="Q9" s="2"/>
      <c r="R9" s="22"/>
      <c r="S9" s="21"/>
      <c r="T9" s="21"/>
      <c r="U9" s="2"/>
      <c r="V9" s="13">
        <f t="shared" si="0"/>
        <v>0</v>
      </c>
    </row>
    <row r="10" spans="1:22" s="34" customFormat="1" ht="14.15" customHeight="1" x14ac:dyDescent="0.35">
      <c r="A10" s="381" t="s">
        <v>52</v>
      </c>
      <c r="B10" s="497"/>
      <c r="C10" s="233">
        <f>SUM(C3:C9)</f>
        <v>0</v>
      </c>
      <c r="D10" s="231">
        <f t="shared" ref="D10:U10" si="1">SUM(D3:D9)</f>
        <v>0</v>
      </c>
      <c r="E10" s="232">
        <f t="shared" si="1"/>
        <v>0</v>
      </c>
      <c r="F10" s="233">
        <f t="shared" si="1"/>
        <v>0</v>
      </c>
      <c r="G10" s="231">
        <f t="shared" si="1"/>
        <v>0</v>
      </c>
      <c r="H10" s="232">
        <f t="shared" si="1"/>
        <v>0</v>
      </c>
      <c r="I10" s="231">
        <f t="shared" si="1"/>
        <v>0</v>
      </c>
      <c r="J10" s="232">
        <f t="shared" si="1"/>
        <v>0</v>
      </c>
      <c r="K10" s="232">
        <f t="shared" si="1"/>
        <v>0</v>
      </c>
      <c r="L10" s="232">
        <f t="shared" si="1"/>
        <v>0</v>
      </c>
      <c r="M10" s="231">
        <f t="shared" si="1"/>
        <v>0</v>
      </c>
      <c r="N10" s="231">
        <f t="shared" si="1"/>
        <v>0</v>
      </c>
      <c r="O10" s="231">
        <f t="shared" si="1"/>
        <v>0</v>
      </c>
      <c r="P10" s="231">
        <f t="shared" si="1"/>
        <v>0</v>
      </c>
      <c r="Q10" s="232">
        <f t="shared" si="1"/>
        <v>0</v>
      </c>
      <c r="R10" s="233">
        <f t="shared" si="1"/>
        <v>0</v>
      </c>
      <c r="S10" s="231">
        <f t="shared" si="1"/>
        <v>0</v>
      </c>
      <c r="T10" s="231">
        <f t="shared" si="1"/>
        <v>0</v>
      </c>
      <c r="U10" s="232">
        <f t="shared" si="1"/>
        <v>0</v>
      </c>
      <c r="V10" s="231">
        <f t="shared" si="0"/>
        <v>0</v>
      </c>
    </row>
    <row r="11" spans="1:22" ht="14.15" customHeight="1" x14ac:dyDescent="0.35">
      <c r="A11" s="8" t="s">
        <v>290</v>
      </c>
      <c r="B11" s="496">
        <v>12</v>
      </c>
      <c r="C11" s="22"/>
      <c r="D11" s="21"/>
      <c r="E11" s="2"/>
      <c r="F11" s="22"/>
      <c r="G11" s="21"/>
      <c r="H11" s="2"/>
      <c r="I11" s="21"/>
      <c r="J11" s="2"/>
      <c r="K11" s="2"/>
      <c r="L11" s="2"/>
      <c r="M11" s="21"/>
      <c r="N11" s="21"/>
      <c r="O11" s="21"/>
      <c r="P11" s="21"/>
      <c r="Q11" s="2"/>
      <c r="R11" s="22"/>
      <c r="S11" s="21"/>
      <c r="T11" s="21"/>
      <c r="U11" s="2"/>
      <c r="V11" s="13">
        <f t="shared" si="0"/>
        <v>0</v>
      </c>
    </row>
    <row r="12" spans="1:22" ht="14.15" customHeight="1" x14ac:dyDescent="0.35">
      <c r="A12" s="7" t="s">
        <v>291</v>
      </c>
      <c r="B12" s="495">
        <v>13</v>
      </c>
      <c r="C12" s="26"/>
      <c r="D12" s="25"/>
      <c r="E12" s="1"/>
      <c r="F12" s="26"/>
      <c r="G12" s="25"/>
      <c r="H12" s="1"/>
      <c r="I12" s="25"/>
      <c r="J12" s="1"/>
      <c r="K12" s="1"/>
      <c r="L12" s="1"/>
      <c r="M12" s="25"/>
      <c r="N12" s="25"/>
      <c r="O12" s="25"/>
      <c r="P12" s="25"/>
      <c r="Q12" s="1"/>
      <c r="R12" s="26"/>
      <c r="S12" s="25"/>
      <c r="T12" s="25"/>
      <c r="U12" s="1"/>
      <c r="V12" s="15">
        <f t="shared" si="0"/>
        <v>0</v>
      </c>
    </row>
    <row r="13" spans="1:22" ht="14.15" customHeight="1" x14ac:dyDescent="0.35">
      <c r="A13" s="8" t="s">
        <v>293</v>
      </c>
      <c r="B13" s="496">
        <v>14</v>
      </c>
      <c r="C13" s="22"/>
      <c r="D13" s="21"/>
      <c r="E13" s="2"/>
      <c r="F13" s="22"/>
      <c r="G13" s="21"/>
      <c r="H13" s="2"/>
      <c r="I13" s="21"/>
      <c r="J13" s="2"/>
      <c r="K13" s="2"/>
      <c r="L13" s="2"/>
      <c r="M13" s="21"/>
      <c r="N13" s="21"/>
      <c r="O13" s="21"/>
      <c r="P13" s="21"/>
      <c r="Q13" s="2"/>
      <c r="R13" s="22"/>
      <c r="S13" s="21"/>
      <c r="T13" s="21"/>
      <c r="U13" s="2"/>
      <c r="V13" s="13">
        <f t="shared" si="0"/>
        <v>0</v>
      </c>
    </row>
    <row r="14" spans="1:22" ht="14.15" customHeight="1" x14ac:dyDescent="0.35">
      <c r="A14" s="7" t="s">
        <v>294</v>
      </c>
      <c r="B14" s="495">
        <v>15</v>
      </c>
      <c r="C14" s="26"/>
      <c r="D14" s="25"/>
      <c r="E14" s="1"/>
      <c r="F14" s="26"/>
      <c r="G14" s="25"/>
      <c r="H14" s="1"/>
      <c r="I14" s="25"/>
      <c r="J14" s="1"/>
      <c r="K14" s="1"/>
      <c r="L14" s="1"/>
      <c r="M14" s="25"/>
      <c r="N14" s="25"/>
      <c r="O14" s="25"/>
      <c r="P14" s="25"/>
      <c r="Q14" s="1"/>
      <c r="R14" s="26"/>
      <c r="S14" s="25"/>
      <c r="T14" s="25"/>
      <c r="U14" s="1"/>
      <c r="V14" s="15">
        <f t="shared" si="0"/>
        <v>0</v>
      </c>
    </row>
    <row r="15" spans="1:22" ht="14.15" customHeight="1" x14ac:dyDescent="0.35">
      <c r="A15" s="8" t="s">
        <v>295</v>
      </c>
      <c r="B15" s="496">
        <v>16</v>
      </c>
      <c r="C15" s="22"/>
      <c r="D15" s="21"/>
      <c r="E15" s="2"/>
      <c r="F15" s="22"/>
      <c r="G15" s="21"/>
      <c r="H15" s="2"/>
      <c r="I15" s="21"/>
      <c r="J15" s="2"/>
      <c r="K15" s="2"/>
      <c r="L15" s="2"/>
      <c r="M15" s="21"/>
      <c r="N15" s="21"/>
      <c r="O15" s="21"/>
      <c r="P15" s="21"/>
      <c r="Q15" s="2"/>
      <c r="R15" s="22"/>
      <c r="S15" s="21"/>
      <c r="T15" s="21"/>
      <c r="U15" s="2"/>
      <c r="V15" s="13">
        <f t="shared" si="0"/>
        <v>0</v>
      </c>
    </row>
    <row r="16" spans="1:22" ht="14.15" customHeight="1" x14ac:dyDescent="0.35">
      <c r="A16" s="7" t="s">
        <v>297</v>
      </c>
      <c r="B16" s="495">
        <v>17</v>
      </c>
      <c r="C16" s="26"/>
      <c r="D16" s="25"/>
      <c r="E16" s="1"/>
      <c r="F16" s="26"/>
      <c r="G16" s="25"/>
      <c r="H16" s="1"/>
      <c r="I16" s="25"/>
      <c r="J16" s="1"/>
      <c r="K16" s="1"/>
      <c r="L16" s="1"/>
      <c r="M16" s="25"/>
      <c r="N16" s="25"/>
      <c r="O16" s="25"/>
      <c r="P16" s="25"/>
      <c r="Q16" s="1"/>
      <c r="R16" s="26"/>
      <c r="S16" s="25"/>
      <c r="T16" s="25"/>
      <c r="U16" s="1"/>
      <c r="V16" s="15">
        <f t="shared" si="0"/>
        <v>0</v>
      </c>
    </row>
    <row r="17" spans="1:22" ht="14.15" customHeight="1" x14ac:dyDescent="0.35">
      <c r="A17" s="8" t="s">
        <v>299</v>
      </c>
      <c r="B17" s="496">
        <v>18</v>
      </c>
      <c r="C17" s="22"/>
      <c r="D17" s="21"/>
      <c r="E17" s="2"/>
      <c r="F17" s="22"/>
      <c r="G17" s="21"/>
      <c r="H17" s="2"/>
      <c r="I17" s="21"/>
      <c r="J17" s="2"/>
      <c r="K17" s="2"/>
      <c r="L17" s="2"/>
      <c r="M17" s="21"/>
      <c r="N17" s="21"/>
      <c r="O17" s="21"/>
      <c r="P17" s="21"/>
      <c r="Q17" s="2"/>
      <c r="R17" s="22"/>
      <c r="S17" s="21"/>
      <c r="T17" s="21"/>
      <c r="U17" s="2"/>
      <c r="V17" s="13">
        <f t="shared" si="0"/>
        <v>0</v>
      </c>
    </row>
    <row r="18" spans="1:22" s="34" customFormat="1" ht="14.15" customHeight="1" x14ac:dyDescent="0.35">
      <c r="A18" s="381" t="s">
        <v>52</v>
      </c>
      <c r="B18" s="497"/>
      <c r="C18" s="233">
        <f>SUM(C11:C17)</f>
        <v>0</v>
      </c>
      <c r="D18" s="231">
        <f t="shared" ref="D18:U18" si="2">SUM(D11:D17)</f>
        <v>0</v>
      </c>
      <c r="E18" s="232">
        <f t="shared" si="2"/>
        <v>0</v>
      </c>
      <c r="F18" s="233">
        <f t="shared" si="2"/>
        <v>0</v>
      </c>
      <c r="G18" s="231">
        <f t="shared" si="2"/>
        <v>0</v>
      </c>
      <c r="H18" s="232">
        <f t="shared" si="2"/>
        <v>0</v>
      </c>
      <c r="I18" s="231">
        <f t="shared" si="2"/>
        <v>0</v>
      </c>
      <c r="J18" s="232">
        <f t="shared" si="2"/>
        <v>0</v>
      </c>
      <c r="K18" s="232">
        <f t="shared" si="2"/>
        <v>0</v>
      </c>
      <c r="L18" s="232">
        <f t="shared" si="2"/>
        <v>0</v>
      </c>
      <c r="M18" s="231">
        <f t="shared" si="2"/>
        <v>0</v>
      </c>
      <c r="N18" s="231">
        <f t="shared" si="2"/>
        <v>0</v>
      </c>
      <c r="O18" s="231">
        <f t="shared" si="2"/>
        <v>0</v>
      </c>
      <c r="P18" s="231">
        <f t="shared" si="2"/>
        <v>0</v>
      </c>
      <c r="Q18" s="232">
        <f t="shared" si="2"/>
        <v>0</v>
      </c>
      <c r="R18" s="233">
        <f t="shared" si="2"/>
        <v>0</v>
      </c>
      <c r="S18" s="231">
        <f t="shared" si="2"/>
        <v>0</v>
      </c>
      <c r="T18" s="231">
        <f t="shared" si="2"/>
        <v>0</v>
      </c>
      <c r="U18" s="232">
        <f t="shared" si="2"/>
        <v>0</v>
      </c>
      <c r="V18" s="231">
        <f t="shared" si="0"/>
        <v>0</v>
      </c>
    </row>
    <row r="19" spans="1:22" ht="14.15" customHeight="1" x14ac:dyDescent="0.35">
      <c r="A19" s="8" t="s">
        <v>290</v>
      </c>
      <c r="B19" s="496">
        <v>19</v>
      </c>
      <c r="C19" s="22"/>
      <c r="D19" s="21"/>
      <c r="E19" s="2"/>
      <c r="F19" s="22"/>
      <c r="G19" s="21"/>
      <c r="H19" s="2"/>
      <c r="I19" s="21"/>
      <c r="J19" s="2"/>
      <c r="K19" s="2"/>
      <c r="L19" s="2"/>
      <c r="M19" s="21"/>
      <c r="N19" s="21"/>
      <c r="O19" s="21"/>
      <c r="P19" s="21"/>
      <c r="Q19" s="2"/>
      <c r="R19" s="22"/>
      <c r="S19" s="21"/>
      <c r="T19" s="21"/>
      <c r="U19" s="2"/>
      <c r="V19" s="13">
        <f t="shared" si="0"/>
        <v>0</v>
      </c>
    </row>
    <row r="20" spans="1:22" ht="14.15" customHeight="1" x14ac:dyDescent="0.35">
      <c r="A20" s="7" t="s">
        <v>291</v>
      </c>
      <c r="B20" s="495">
        <v>20</v>
      </c>
      <c r="C20" s="26"/>
      <c r="D20" s="25"/>
      <c r="E20" s="1"/>
      <c r="F20" s="26"/>
      <c r="G20" s="25"/>
      <c r="H20" s="1"/>
      <c r="I20" s="25"/>
      <c r="J20" s="1"/>
      <c r="K20" s="1"/>
      <c r="L20" s="1"/>
      <c r="M20" s="25"/>
      <c r="N20" s="25"/>
      <c r="O20" s="25"/>
      <c r="P20" s="25"/>
      <c r="Q20" s="1"/>
      <c r="R20" s="26"/>
      <c r="S20" s="25"/>
      <c r="T20" s="25"/>
      <c r="U20" s="1"/>
      <c r="V20" s="15">
        <f t="shared" si="0"/>
        <v>0</v>
      </c>
    </row>
    <row r="21" spans="1:22" ht="14.15" customHeight="1" x14ac:dyDescent="0.35">
      <c r="A21" s="8" t="s">
        <v>293</v>
      </c>
      <c r="B21" s="496">
        <v>21</v>
      </c>
      <c r="C21" s="22"/>
      <c r="D21" s="21"/>
      <c r="E21" s="2"/>
      <c r="F21" s="22"/>
      <c r="G21" s="21"/>
      <c r="H21" s="2"/>
      <c r="I21" s="21"/>
      <c r="J21" s="2"/>
      <c r="K21" s="2"/>
      <c r="L21" s="2"/>
      <c r="M21" s="21"/>
      <c r="N21" s="21"/>
      <c r="O21" s="21"/>
      <c r="P21" s="21"/>
      <c r="Q21" s="2"/>
      <c r="R21" s="22"/>
      <c r="S21" s="21"/>
      <c r="T21" s="21"/>
      <c r="U21" s="2"/>
      <c r="V21" s="13">
        <f t="shared" si="0"/>
        <v>0</v>
      </c>
    </row>
    <row r="22" spans="1:22" ht="14.15" customHeight="1" x14ac:dyDescent="0.35">
      <c r="A22" s="7" t="s">
        <v>294</v>
      </c>
      <c r="B22" s="495">
        <v>22</v>
      </c>
      <c r="C22" s="26"/>
      <c r="D22" s="25"/>
      <c r="E22" s="1"/>
      <c r="F22" s="26"/>
      <c r="G22" s="25"/>
      <c r="H22" s="1"/>
      <c r="I22" s="25"/>
      <c r="J22" s="1"/>
      <c r="K22" s="1"/>
      <c r="L22" s="1"/>
      <c r="M22" s="25"/>
      <c r="N22" s="25"/>
      <c r="O22" s="25"/>
      <c r="P22" s="25"/>
      <c r="Q22" s="1"/>
      <c r="R22" s="26"/>
      <c r="S22" s="25"/>
      <c r="T22" s="25"/>
      <c r="U22" s="1"/>
      <c r="V22" s="15">
        <f t="shared" si="0"/>
        <v>0</v>
      </c>
    </row>
    <row r="23" spans="1:22" ht="14.15" customHeight="1" x14ac:dyDescent="0.35">
      <c r="A23" s="8" t="s">
        <v>295</v>
      </c>
      <c r="B23" s="496">
        <v>23</v>
      </c>
      <c r="C23" s="22"/>
      <c r="D23" s="21"/>
      <c r="E23" s="2"/>
      <c r="F23" s="22"/>
      <c r="G23" s="21"/>
      <c r="H23" s="2"/>
      <c r="I23" s="21"/>
      <c r="J23" s="2"/>
      <c r="K23" s="2"/>
      <c r="L23" s="2"/>
      <c r="M23" s="21"/>
      <c r="N23" s="21"/>
      <c r="O23" s="21"/>
      <c r="P23" s="21"/>
      <c r="Q23" s="2"/>
      <c r="R23" s="22"/>
      <c r="S23" s="21"/>
      <c r="T23" s="21"/>
      <c r="U23" s="2"/>
      <c r="V23" s="13">
        <f t="shared" si="0"/>
        <v>0</v>
      </c>
    </row>
    <row r="24" spans="1:22" ht="14.15" customHeight="1" x14ac:dyDescent="0.35">
      <c r="A24" s="7" t="s">
        <v>297</v>
      </c>
      <c r="B24" s="495">
        <v>24</v>
      </c>
      <c r="C24" s="26"/>
      <c r="D24" s="25"/>
      <c r="E24" s="1"/>
      <c r="F24" s="26"/>
      <c r="G24" s="25"/>
      <c r="H24" s="1"/>
      <c r="I24" s="25"/>
      <c r="J24" s="1"/>
      <c r="K24" s="1"/>
      <c r="L24" s="1"/>
      <c r="M24" s="25"/>
      <c r="N24" s="25"/>
      <c r="O24" s="25"/>
      <c r="P24" s="25"/>
      <c r="Q24" s="1"/>
      <c r="R24" s="26"/>
      <c r="S24" s="25"/>
      <c r="T24" s="25"/>
      <c r="U24" s="1"/>
      <c r="V24" s="15">
        <f t="shared" si="0"/>
        <v>0</v>
      </c>
    </row>
    <row r="25" spans="1:22" ht="14.15" customHeight="1" x14ac:dyDescent="0.35">
      <c r="A25" s="8" t="s">
        <v>299</v>
      </c>
      <c r="B25" s="496">
        <v>25</v>
      </c>
      <c r="C25" s="22"/>
      <c r="D25" s="21"/>
      <c r="E25" s="2"/>
      <c r="F25" s="22"/>
      <c r="G25" s="21"/>
      <c r="H25" s="2"/>
      <c r="I25" s="21"/>
      <c r="J25" s="2"/>
      <c r="K25" s="2"/>
      <c r="L25" s="2"/>
      <c r="M25" s="21"/>
      <c r="N25" s="21"/>
      <c r="O25" s="21"/>
      <c r="P25" s="21"/>
      <c r="Q25" s="2"/>
      <c r="R25" s="22"/>
      <c r="S25" s="21"/>
      <c r="T25" s="21"/>
      <c r="U25" s="2"/>
      <c r="V25" s="13">
        <f t="shared" si="0"/>
        <v>0</v>
      </c>
    </row>
    <row r="26" spans="1:22" s="34" customFormat="1" ht="14.15" customHeight="1" x14ac:dyDescent="0.35">
      <c r="A26" s="381" t="s">
        <v>52</v>
      </c>
      <c r="B26" s="497"/>
      <c r="C26" s="233">
        <f t="shared" ref="C26:I26" si="3">SUM(C19:C25)</f>
        <v>0</v>
      </c>
      <c r="D26" s="233">
        <f t="shared" si="3"/>
        <v>0</v>
      </c>
      <c r="E26" s="233">
        <f t="shared" si="3"/>
        <v>0</v>
      </c>
      <c r="F26" s="233">
        <f t="shared" si="3"/>
        <v>0</v>
      </c>
      <c r="G26" s="233">
        <f t="shared" si="3"/>
        <v>0</v>
      </c>
      <c r="H26" s="233">
        <f t="shared" si="3"/>
        <v>0</v>
      </c>
      <c r="I26" s="231">
        <f t="shared" si="3"/>
        <v>0</v>
      </c>
      <c r="J26" s="232">
        <f t="shared" ref="J26:O26" si="4">SUM(J19:J25)</f>
        <v>0</v>
      </c>
      <c r="K26" s="232">
        <f t="shared" si="4"/>
        <v>0</v>
      </c>
      <c r="L26" s="232">
        <f t="shared" si="4"/>
        <v>0</v>
      </c>
      <c r="M26" s="231">
        <f t="shared" si="4"/>
        <v>0</v>
      </c>
      <c r="N26" s="231">
        <f t="shared" si="4"/>
        <v>0</v>
      </c>
      <c r="O26" s="231">
        <f t="shared" si="4"/>
        <v>0</v>
      </c>
      <c r="P26" s="231">
        <f t="shared" ref="P26:U26" si="5">SUM(P19:P25)</f>
        <v>0</v>
      </c>
      <c r="Q26" s="232">
        <f t="shared" si="5"/>
        <v>0</v>
      </c>
      <c r="R26" s="233">
        <f t="shared" si="5"/>
        <v>0</v>
      </c>
      <c r="S26" s="231">
        <f t="shared" si="5"/>
        <v>0</v>
      </c>
      <c r="T26" s="231">
        <f t="shared" si="5"/>
        <v>0</v>
      </c>
      <c r="U26" s="232">
        <f t="shared" si="5"/>
        <v>0</v>
      </c>
      <c r="V26" s="231">
        <f t="shared" si="0"/>
        <v>0</v>
      </c>
    </row>
    <row r="27" spans="1:22" ht="14.15" customHeight="1" x14ac:dyDescent="0.35">
      <c r="A27" s="8" t="s">
        <v>290</v>
      </c>
      <c r="B27" s="496">
        <v>26</v>
      </c>
      <c r="C27" s="22"/>
      <c r="D27" s="21"/>
      <c r="E27" s="2"/>
      <c r="F27" s="22"/>
      <c r="G27" s="21"/>
      <c r="H27" s="2"/>
      <c r="I27" s="21"/>
      <c r="J27" s="2"/>
      <c r="K27" s="2"/>
      <c r="L27" s="2"/>
      <c r="M27" s="21"/>
      <c r="N27" s="21"/>
      <c r="O27" s="21"/>
      <c r="P27" s="21"/>
      <c r="Q27" s="2"/>
      <c r="R27" s="22"/>
      <c r="S27" s="21"/>
      <c r="T27" s="21"/>
      <c r="U27" s="2"/>
      <c r="V27" s="13">
        <f t="shared" si="0"/>
        <v>0</v>
      </c>
    </row>
    <row r="28" spans="1:22" ht="14.15" customHeight="1" x14ac:dyDescent="0.35">
      <c r="A28" s="7" t="s">
        <v>291</v>
      </c>
      <c r="B28" s="495">
        <v>27</v>
      </c>
      <c r="C28" s="26"/>
      <c r="D28" s="25"/>
      <c r="E28" s="1"/>
      <c r="F28" s="26"/>
      <c r="G28" s="25"/>
      <c r="H28" s="1"/>
      <c r="I28" s="25"/>
      <c r="J28" s="1"/>
      <c r="K28" s="1"/>
      <c r="L28" s="1"/>
      <c r="M28" s="25"/>
      <c r="N28" s="25"/>
      <c r="O28" s="25"/>
      <c r="P28" s="25"/>
      <c r="Q28" s="1"/>
      <c r="R28" s="26"/>
      <c r="S28" s="25"/>
      <c r="T28" s="25"/>
      <c r="U28" s="1"/>
      <c r="V28" s="15">
        <f t="shared" si="0"/>
        <v>0</v>
      </c>
    </row>
    <row r="29" spans="1:22" ht="14.15" customHeight="1" x14ac:dyDescent="0.35">
      <c r="A29" s="8" t="s">
        <v>293</v>
      </c>
      <c r="B29" s="496">
        <v>28</v>
      </c>
      <c r="C29" s="22"/>
      <c r="D29" s="21"/>
      <c r="E29" s="2"/>
      <c r="F29" s="22"/>
      <c r="G29" s="21"/>
      <c r="H29" s="2"/>
      <c r="I29" s="21"/>
      <c r="J29" s="2"/>
      <c r="K29" s="2"/>
      <c r="L29" s="2"/>
      <c r="M29" s="21"/>
      <c r="N29" s="21"/>
      <c r="O29" s="21"/>
      <c r="P29" s="21"/>
      <c r="Q29" s="2"/>
      <c r="R29" s="22"/>
      <c r="S29" s="21"/>
      <c r="T29" s="21"/>
      <c r="U29" s="2"/>
      <c r="V29" s="13">
        <f t="shared" si="0"/>
        <v>0</v>
      </c>
    </row>
    <row r="30" spans="1:22" ht="14.15" customHeight="1" x14ac:dyDescent="0.35">
      <c r="A30" s="7" t="s">
        <v>294</v>
      </c>
      <c r="B30" s="495" t="s">
        <v>330</v>
      </c>
      <c r="C30" s="26"/>
      <c r="D30" s="25"/>
      <c r="E30" s="1"/>
      <c r="F30" s="26"/>
      <c r="G30" s="25"/>
      <c r="H30" s="1"/>
      <c r="I30" s="25"/>
      <c r="J30" s="1"/>
      <c r="K30" s="1"/>
      <c r="L30" s="1"/>
      <c r="M30" s="25"/>
      <c r="N30" s="25"/>
      <c r="O30" s="25"/>
      <c r="P30" s="27"/>
      <c r="Q30" s="28"/>
      <c r="R30" s="29"/>
      <c r="S30" s="27"/>
      <c r="T30" s="27"/>
      <c r="U30" s="28"/>
      <c r="V30" s="15">
        <f t="shared" si="0"/>
        <v>0</v>
      </c>
    </row>
    <row r="31" spans="1:22" ht="14.15" customHeight="1" x14ac:dyDescent="0.35">
      <c r="A31" s="8" t="s">
        <v>295</v>
      </c>
      <c r="B31" s="496">
        <v>2</v>
      </c>
      <c r="C31" s="22"/>
      <c r="D31" s="21"/>
      <c r="E31" s="2"/>
      <c r="F31" s="22"/>
      <c r="G31" s="21"/>
      <c r="H31" s="2"/>
      <c r="I31" s="21"/>
      <c r="J31" s="2"/>
      <c r="K31" s="2"/>
      <c r="L31" s="2"/>
      <c r="M31" s="21"/>
      <c r="N31" s="21"/>
      <c r="O31" s="21"/>
      <c r="P31" s="21"/>
      <c r="Q31" s="2"/>
      <c r="R31" s="22"/>
      <c r="S31" s="21"/>
      <c r="T31" s="21"/>
      <c r="U31" s="2"/>
      <c r="V31" s="13">
        <f t="shared" si="0"/>
        <v>0</v>
      </c>
    </row>
    <row r="32" spans="1:22" ht="14.15" customHeight="1" x14ac:dyDescent="0.35">
      <c r="A32" s="7" t="s">
        <v>297</v>
      </c>
      <c r="B32" s="495">
        <v>3</v>
      </c>
      <c r="C32" s="26"/>
      <c r="D32" s="25"/>
      <c r="E32" s="1"/>
      <c r="F32" s="26"/>
      <c r="G32" s="25"/>
      <c r="H32" s="1"/>
      <c r="I32" s="25"/>
      <c r="J32" s="1"/>
      <c r="K32" s="1"/>
      <c r="L32" s="1"/>
      <c r="M32" s="25"/>
      <c r="N32" s="25"/>
      <c r="O32" s="25"/>
      <c r="P32" s="25"/>
      <c r="Q32" s="1"/>
      <c r="R32" s="26"/>
      <c r="S32" s="25"/>
      <c r="T32" s="25"/>
      <c r="U32" s="1"/>
      <c r="V32" s="15">
        <f t="shared" si="0"/>
        <v>0</v>
      </c>
    </row>
    <row r="33" spans="1:22" ht="14.15" customHeight="1" x14ac:dyDescent="0.35">
      <c r="A33" s="8" t="s">
        <v>299</v>
      </c>
      <c r="B33" s="496">
        <v>4</v>
      </c>
      <c r="C33" s="22"/>
      <c r="D33" s="21"/>
      <c r="E33" s="2"/>
      <c r="F33" s="22"/>
      <c r="G33" s="21"/>
      <c r="H33" s="2"/>
      <c r="I33" s="21"/>
      <c r="J33" s="2"/>
      <c r="K33" s="2"/>
      <c r="L33" s="2"/>
      <c r="M33" s="21"/>
      <c r="N33" s="21"/>
      <c r="O33" s="21"/>
      <c r="P33" s="21"/>
      <c r="Q33" s="2"/>
      <c r="R33" s="22"/>
      <c r="S33" s="21"/>
      <c r="T33" s="21"/>
      <c r="U33" s="2"/>
      <c r="V33" s="13">
        <f t="shared" si="0"/>
        <v>0</v>
      </c>
    </row>
    <row r="34" spans="1:22" s="34" customFormat="1" ht="14.15" customHeight="1" x14ac:dyDescent="0.35">
      <c r="A34" s="381" t="s">
        <v>52</v>
      </c>
      <c r="B34" s="497"/>
      <c r="C34" s="233">
        <f t="shared" ref="C34:I34" si="6">SUM(C27:C33)</f>
        <v>0</v>
      </c>
      <c r="D34" s="231">
        <f t="shared" si="6"/>
        <v>0</v>
      </c>
      <c r="E34" s="232">
        <f t="shared" si="6"/>
        <v>0</v>
      </c>
      <c r="F34" s="233">
        <f t="shared" si="6"/>
        <v>0</v>
      </c>
      <c r="G34" s="231">
        <f t="shared" si="6"/>
        <v>0</v>
      </c>
      <c r="H34" s="232">
        <f t="shared" si="6"/>
        <v>0</v>
      </c>
      <c r="I34" s="231">
        <f t="shared" si="6"/>
        <v>0</v>
      </c>
      <c r="J34" s="231">
        <f t="shared" ref="J34:O34" si="7">SUM(J27:J33)</f>
        <v>0</v>
      </c>
      <c r="K34" s="231">
        <f t="shared" si="7"/>
        <v>0</v>
      </c>
      <c r="L34" s="231">
        <f t="shared" si="7"/>
        <v>0</v>
      </c>
      <c r="M34" s="231">
        <f t="shared" si="7"/>
        <v>0</v>
      </c>
      <c r="N34" s="231">
        <f t="shared" si="7"/>
        <v>0</v>
      </c>
      <c r="O34" s="231">
        <f t="shared" si="7"/>
        <v>0</v>
      </c>
      <c r="P34" s="231">
        <f t="shared" ref="P34:U34" si="8">SUM(P27:P33)</f>
        <v>0</v>
      </c>
      <c r="Q34" s="232">
        <f t="shared" si="8"/>
        <v>0</v>
      </c>
      <c r="R34" s="231">
        <f t="shared" si="8"/>
        <v>0</v>
      </c>
      <c r="S34" s="232">
        <f t="shared" si="8"/>
        <v>0</v>
      </c>
      <c r="T34" s="231">
        <f t="shared" si="8"/>
        <v>0</v>
      </c>
      <c r="U34" s="232">
        <f t="shared" si="8"/>
        <v>0</v>
      </c>
      <c r="V34" s="231">
        <f t="shared" si="0"/>
        <v>0</v>
      </c>
    </row>
    <row r="35" spans="1:22" ht="14.15" customHeight="1" x14ac:dyDescent="0.35">
      <c r="A35" s="8" t="s">
        <v>290</v>
      </c>
      <c r="B35" s="499" t="str">
        <f>IF(Février!$AA$2=0," ",     TEXT(DATE(Février!$W$1,Février!$X$1,Février!$AA$2)-6,"j"))</f>
        <v xml:space="preserve"> </v>
      </c>
      <c r="C35" s="30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13">
        <f t="shared" si="0"/>
        <v>0</v>
      </c>
    </row>
    <row r="36" spans="1:22" ht="14.15" customHeight="1" x14ac:dyDescent="0.35">
      <c r="A36" s="7" t="s">
        <v>291</v>
      </c>
      <c r="B36" s="500" t="str">
        <f>IF(Février!$AA$2=0," ",     TEXT(DATE(Février!$W$1,Février!$X$1,Février!$AA$2)-5,"j"))</f>
        <v xml:space="preserve"> </v>
      </c>
      <c r="C36" s="3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15">
        <f t="shared" si="0"/>
        <v>0</v>
      </c>
    </row>
    <row r="37" spans="1:22" ht="14.15" customHeight="1" x14ac:dyDescent="0.35">
      <c r="A37" s="8" t="s">
        <v>293</v>
      </c>
      <c r="B37" s="499" t="str">
        <f>IF(Février!$AA$2=0," ",     TEXT(DATE(Février!$W$1,Février!$X$1,Février!$AA$2)-4,"j"))</f>
        <v xml:space="preserve"> </v>
      </c>
      <c r="C37" s="30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13">
        <f t="shared" si="0"/>
        <v>0</v>
      </c>
    </row>
    <row r="38" spans="1:22" ht="14.15" customHeight="1" x14ac:dyDescent="0.35">
      <c r="A38" s="7" t="s">
        <v>294</v>
      </c>
      <c r="B38" s="500" t="str">
        <f>IF(Février!$AA$2=0," ",     TEXT(DATE(Février!$W$1,Février!$X$1,Février!$AA$2)-3,"j"))</f>
        <v xml:space="preserve"> </v>
      </c>
      <c r="C38" s="3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15">
        <f t="shared" si="0"/>
        <v>0</v>
      </c>
    </row>
    <row r="39" spans="1:22" ht="14.15" customHeight="1" x14ac:dyDescent="0.35">
      <c r="A39" s="8" t="s">
        <v>295</v>
      </c>
      <c r="B39" s="499" t="str">
        <f>IF(Février!$AA$2=0," ",     TEXT(DATE(Février!$W$1,Février!$X$1,Février!$AA$2)-2,"j"))</f>
        <v xml:space="preserve"> </v>
      </c>
      <c r="C39" s="30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13">
        <f t="shared" si="0"/>
        <v>0</v>
      </c>
    </row>
    <row r="40" spans="1:22" ht="14.15" customHeight="1" x14ac:dyDescent="0.35">
      <c r="A40" s="7" t="s">
        <v>297</v>
      </c>
      <c r="B40" s="500" t="str">
        <f>IF(Février!$AA$2=0," ",     TEXT(DATE(Février!$W$1,Février!$X$1,Février!$AA$2)-1,"j"))</f>
        <v xml:space="preserve"> </v>
      </c>
      <c r="C40" s="3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15">
        <f t="shared" si="0"/>
        <v>0</v>
      </c>
    </row>
    <row r="41" spans="1:22" ht="14.15" customHeight="1" x14ac:dyDescent="0.35">
      <c r="A41" s="8" t="s">
        <v>299</v>
      </c>
      <c r="B41" s="499" t="str">
        <f>IF(Février!$AA$2=0," ",     TEXT(DATE(Février!$W$1,Février!$X$1,Février!$AA$2),"j"))</f>
        <v xml:space="preserve"> </v>
      </c>
      <c r="C41" s="30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13">
        <f t="shared" si="0"/>
        <v>0</v>
      </c>
    </row>
    <row r="42" spans="1:22" ht="14.15" customHeight="1" x14ac:dyDescent="0.35">
      <c r="A42" s="759" t="s">
        <v>52</v>
      </c>
      <c r="B42" s="760"/>
      <c r="C42" s="364">
        <f>SUM(C35:C41)</f>
        <v>0</v>
      </c>
      <c r="D42" s="365">
        <f t="shared" ref="D42:U42" si="9">SUM(D35:D41)</f>
        <v>0</v>
      </c>
      <c r="E42" s="365">
        <f t="shared" si="9"/>
        <v>0</v>
      </c>
      <c r="F42" s="365">
        <f t="shared" si="9"/>
        <v>0</v>
      </c>
      <c r="G42" s="365">
        <f t="shared" si="9"/>
        <v>0</v>
      </c>
      <c r="H42" s="365">
        <f t="shared" si="9"/>
        <v>0</v>
      </c>
      <c r="I42" s="365">
        <f t="shared" si="9"/>
        <v>0</v>
      </c>
      <c r="J42" s="365">
        <f t="shared" si="9"/>
        <v>0</v>
      </c>
      <c r="K42" s="365">
        <f t="shared" si="9"/>
        <v>0</v>
      </c>
      <c r="L42" s="365">
        <f t="shared" si="9"/>
        <v>0</v>
      </c>
      <c r="M42" s="365">
        <f t="shared" si="9"/>
        <v>0</v>
      </c>
      <c r="N42" s="365">
        <f t="shared" si="9"/>
        <v>0</v>
      </c>
      <c r="O42" s="365">
        <f t="shared" si="9"/>
        <v>0</v>
      </c>
      <c r="P42" s="365">
        <f t="shared" si="9"/>
        <v>0</v>
      </c>
      <c r="Q42" s="365">
        <f t="shared" si="9"/>
        <v>0</v>
      </c>
      <c r="R42" s="365">
        <f t="shared" si="9"/>
        <v>0</v>
      </c>
      <c r="S42" s="365">
        <f t="shared" si="9"/>
        <v>0</v>
      </c>
      <c r="T42" s="365">
        <f t="shared" si="9"/>
        <v>0</v>
      </c>
      <c r="U42" s="365">
        <f t="shared" si="9"/>
        <v>0</v>
      </c>
      <c r="V42" s="237">
        <f t="shared" si="0"/>
        <v>0</v>
      </c>
    </row>
    <row r="43" spans="1:22" ht="14.15" customHeight="1" x14ac:dyDescent="0.35">
      <c r="A43" s="761" t="s">
        <v>300</v>
      </c>
      <c r="B43" s="762"/>
      <c r="C43" s="19">
        <f>C10+C18+C26+C34+C42</f>
        <v>0</v>
      </c>
      <c r="D43" s="16">
        <f t="shared" ref="D43:V43" si="10">D10+D18+D26+D34+D42</f>
        <v>0</v>
      </c>
      <c r="E43" s="16">
        <f t="shared" si="10"/>
        <v>0</v>
      </c>
      <c r="F43" s="16">
        <f t="shared" si="10"/>
        <v>0</v>
      </c>
      <c r="G43" s="16">
        <f t="shared" si="10"/>
        <v>0</v>
      </c>
      <c r="H43" s="16">
        <f t="shared" si="10"/>
        <v>0</v>
      </c>
      <c r="I43" s="16">
        <f t="shared" si="10"/>
        <v>0</v>
      </c>
      <c r="J43" s="16">
        <f t="shared" si="10"/>
        <v>0</v>
      </c>
      <c r="K43" s="16">
        <f t="shared" si="10"/>
        <v>0</v>
      </c>
      <c r="L43" s="17">
        <f t="shared" si="10"/>
        <v>0</v>
      </c>
      <c r="M43" s="16">
        <f t="shared" si="10"/>
        <v>0</v>
      </c>
      <c r="N43" s="17">
        <f t="shared" si="10"/>
        <v>0</v>
      </c>
      <c r="O43" s="17">
        <f t="shared" si="10"/>
        <v>0</v>
      </c>
      <c r="P43" s="16">
        <f t="shared" si="10"/>
        <v>0</v>
      </c>
      <c r="Q43" s="16">
        <f t="shared" si="10"/>
        <v>0</v>
      </c>
      <c r="R43" s="16">
        <f t="shared" si="10"/>
        <v>0</v>
      </c>
      <c r="S43" s="16">
        <f t="shared" si="10"/>
        <v>0</v>
      </c>
      <c r="T43" s="16">
        <f t="shared" si="10"/>
        <v>0</v>
      </c>
      <c r="U43" s="16">
        <f t="shared" si="10"/>
        <v>0</v>
      </c>
      <c r="V43" s="17">
        <f t="shared" si="10"/>
        <v>0</v>
      </c>
    </row>
  </sheetData>
  <mergeCells count="10">
    <mergeCell ref="V1:V2"/>
    <mergeCell ref="A42:B42"/>
    <mergeCell ref="A43:B43"/>
    <mergeCell ref="C1:E1"/>
    <mergeCell ref="F1:H1"/>
    <mergeCell ref="I1:J1"/>
    <mergeCell ref="N1:O1"/>
    <mergeCell ref="P1:Q1"/>
    <mergeCell ref="R1:U1"/>
    <mergeCell ref="A1:B2"/>
  </mergeCells>
  <phoneticPr fontId="5" type="noConversion"/>
  <pageMargins left="0.5" right="0.5" top="0.8" bottom="0.5" header="0.3" footer="0.3"/>
  <pageSetup scale="85" fitToWidth="2" orientation="landscape"/>
  <headerFooter alignWithMargins="0">
    <oddHeader>&amp;L&amp;"Calibri,Gras"&amp;14&amp;K000000&amp;A&amp;R&amp;"Calibri,Gras"&amp;14&amp;K000000Où va votre argent ?
&amp;"Calibri,Italique"&amp;11Grille quotidienne des dépenses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befa26-dbf3-4e71-9c91-7313cd593092">
      <Terms xmlns="http://schemas.microsoft.com/office/infopath/2007/PartnerControls"/>
    </lcf76f155ced4ddcb4097134ff3c332f>
    <TaxCatchAll xmlns="8e105f43-afae-40e1-b0ac-9bd231ee4ff9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AE4B4B19FA54FA9C7C673E93994D5" ma:contentTypeVersion="16" ma:contentTypeDescription="Crée un document." ma:contentTypeScope="" ma:versionID="e076b19f8c5ec1dc6ba86ce9ce8bc152">
  <xsd:schema xmlns:xsd="http://www.w3.org/2001/XMLSchema" xmlns:xs="http://www.w3.org/2001/XMLSchema" xmlns:p="http://schemas.microsoft.com/office/2006/metadata/properties" xmlns:ns2="56befa26-dbf3-4e71-9c91-7313cd593092" xmlns:ns3="8e105f43-afae-40e1-b0ac-9bd231ee4ff9" targetNamespace="http://schemas.microsoft.com/office/2006/metadata/properties" ma:root="true" ma:fieldsID="8690484e1750d647a19877c33f25149e" ns2:_="" ns3:_="">
    <xsd:import namespace="56befa26-dbf3-4e71-9c91-7313cd593092"/>
    <xsd:import namespace="8e105f43-afae-40e1-b0ac-9bd231ee4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efa26-dbf3-4e71-9c91-7313cd593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3b0546e1-6244-4868-b307-e3b9020f7c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5f43-afae-40e1-b0ac-9bd231ee4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7ff167-9ee8-4b58-b403-ee17903805b9}" ma:internalName="TaxCatchAll" ma:showField="CatchAllData" ma:web="8e105f43-afae-40e1-b0ac-9bd231ee4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0BC78-7FDE-3A4A-86A2-4A4BDC3A53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433DF-4DFC-DA46-B9CC-171301BE07E9}">
  <ds:schemaRefs>
    <ds:schemaRef ds:uri="http://schemas.microsoft.com/office/2006/metadata/properties"/>
    <ds:schemaRef ds:uri="http://schemas.microsoft.com/office/infopath/2007/PartnerControls"/>
    <ds:schemaRef ds:uri="56befa26-dbf3-4e71-9c91-7313cd593092"/>
    <ds:schemaRef ds:uri="8e105f43-afae-40e1-b0ac-9bd231ee4ff9"/>
  </ds:schemaRefs>
</ds:datastoreItem>
</file>

<file path=customXml/itemProps3.xml><?xml version="1.0" encoding="utf-8"?>
<ds:datastoreItem xmlns:ds="http://schemas.openxmlformats.org/officeDocument/2006/customXml" ds:itemID="{15B721CF-8DF3-DF4C-ABF4-8A485A0F921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6DB5039-A0C6-48F2-A24C-34CDAB0E9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efa26-dbf3-4e71-9c91-7313cd593092"/>
    <ds:schemaRef ds:uri="8e105f43-afae-40e1-b0ac-9bd231ee4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27</vt:i4>
      </vt:variant>
    </vt:vector>
  </HeadingPairs>
  <TitlesOfParts>
    <vt:vector size="58" baseType="lpstr">
      <vt:lpstr>Année</vt:lpstr>
      <vt:lpstr>Bilan des dépenses</vt:lpstr>
      <vt:lpstr>Prévoyez vos dépenses</vt:lpstr>
      <vt:lpstr>Évaluez vos avoirs</vt:lpstr>
      <vt:lpstr>Prévisions budgétaires</vt:lpstr>
      <vt:lpstr>Janvier</vt:lpstr>
      <vt:lpstr>Grille janvier</vt:lpstr>
      <vt:lpstr>Février</vt:lpstr>
      <vt:lpstr>Grille février</vt:lpstr>
      <vt:lpstr>Mars</vt:lpstr>
      <vt:lpstr>Grille mars</vt:lpstr>
      <vt:lpstr>Avril</vt:lpstr>
      <vt:lpstr>Grille avril</vt:lpstr>
      <vt:lpstr>Mai</vt:lpstr>
      <vt:lpstr>Grille mai</vt:lpstr>
      <vt:lpstr>Juin</vt:lpstr>
      <vt:lpstr>Grille juin</vt:lpstr>
      <vt:lpstr>Juillet</vt:lpstr>
      <vt:lpstr>Grille juillet</vt:lpstr>
      <vt:lpstr>Août</vt:lpstr>
      <vt:lpstr>Grille août</vt:lpstr>
      <vt:lpstr>Septembre</vt:lpstr>
      <vt:lpstr>Grille septembre</vt:lpstr>
      <vt:lpstr>Octobre</vt:lpstr>
      <vt:lpstr>Grille octobre</vt:lpstr>
      <vt:lpstr>Novembre</vt:lpstr>
      <vt:lpstr>Grille novembre</vt:lpstr>
      <vt:lpstr>Décembre</vt:lpstr>
      <vt:lpstr>Grille décembre</vt:lpstr>
      <vt:lpstr>Cumul-de-l'année</vt:lpstr>
      <vt:lpstr>Procédure de mise à jour</vt:lpstr>
      <vt:lpstr>'Grille août'!Impression_des_titres</vt:lpstr>
      <vt:lpstr>'Grille avril'!Impression_des_titres</vt:lpstr>
      <vt:lpstr>'Grille décembre'!Impression_des_titres</vt:lpstr>
      <vt:lpstr>'Grille février'!Impression_des_titres</vt:lpstr>
      <vt:lpstr>'Grille janvier'!Impression_des_titres</vt:lpstr>
      <vt:lpstr>'Grille juillet'!Impression_des_titres</vt:lpstr>
      <vt:lpstr>'Grille juin'!Impression_des_titres</vt:lpstr>
      <vt:lpstr>'Grille mai'!Impression_des_titres</vt:lpstr>
      <vt:lpstr>'Grille mars'!Impression_des_titres</vt:lpstr>
      <vt:lpstr>'Grille novembre'!Impression_des_titres</vt:lpstr>
      <vt:lpstr>'Grille octobre'!Impression_des_titres</vt:lpstr>
      <vt:lpstr>'Grille septembre'!Impression_des_titres</vt:lpstr>
      <vt:lpstr>'Évaluez vos avoirs'!Zone_d_impression</vt:lpstr>
      <vt:lpstr>'Grille août'!Zone_d_impression</vt:lpstr>
      <vt:lpstr>'Grille avril'!Zone_d_impression</vt:lpstr>
      <vt:lpstr>'Grille décembre'!Zone_d_impression</vt:lpstr>
      <vt:lpstr>'Grille février'!Zone_d_impression</vt:lpstr>
      <vt:lpstr>'Grille janvier'!Zone_d_impression</vt:lpstr>
      <vt:lpstr>'Grille juillet'!Zone_d_impression</vt:lpstr>
      <vt:lpstr>'Grille juin'!Zone_d_impression</vt:lpstr>
      <vt:lpstr>'Grille mai'!Zone_d_impression</vt:lpstr>
      <vt:lpstr>'Grille mars'!Zone_d_impression</vt:lpstr>
      <vt:lpstr>'Grille novembre'!Zone_d_impression</vt:lpstr>
      <vt:lpstr>'Grille octobre'!Zone_d_impression</vt:lpstr>
      <vt:lpstr>'Grille septembre'!Zone_d_impression</vt:lpstr>
      <vt:lpstr>Janvier!Zone_d_impression</vt:lpstr>
      <vt:lpstr>'Procédure de mise à jour'!Zone_d_impression</vt:lpstr>
    </vt:vector>
  </TitlesOfParts>
  <Manager/>
  <Company>eMachines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eMachines Customer</dc:creator>
  <cp:keywords/>
  <dc:description/>
  <cp:lastModifiedBy>Agnès Delavault</cp:lastModifiedBy>
  <cp:revision/>
  <dcterms:created xsi:type="dcterms:W3CDTF">2012-05-18T00:16:57Z</dcterms:created>
  <dcterms:modified xsi:type="dcterms:W3CDTF">2025-09-16T13:17:39Z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Agnès Delavault</vt:lpwstr>
  </property>
  <property fmtid="{D5CDD505-2E9C-101B-9397-08002B2CF9AE}" pid="3" name="Order">
    <vt:lpwstr>41400.0000000000</vt:lpwstr>
  </property>
  <property fmtid="{D5CDD505-2E9C-101B-9397-08002B2CF9AE}" pid="4" name="display_urn:schemas-microsoft-com:office:office#Author">
    <vt:lpwstr>Agnès Delavault</vt:lpwstr>
  </property>
  <property fmtid="{D5CDD505-2E9C-101B-9397-08002B2CF9AE}" pid="5" name="ContentTypeId">
    <vt:lpwstr>0x010100E36AE4B4B19FA54FA9C7C673E93994D5</vt:lpwstr>
  </property>
  <property fmtid="{D5CDD505-2E9C-101B-9397-08002B2CF9AE}" pid="6" name="MediaServiceImageTags">
    <vt:lpwstr/>
  </property>
</Properties>
</file>